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480" yWindow="60" windowWidth="18075" windowHeight="9900"/>
  </bookViews>
  <sheets>
    <sheet name="Муницип" sheetId="2" r:id="rId1"/>
  </sheets>
  <calcPr calcId="125725"/>
</workbook>
</file>

<file path=xl/calcChain.xml><?xml version="1.0" encoding="utf-8"?>
<calcChain xmlns="http://schemas.openxmlformats.org/spreadsheetml/2006/main">
  <c r="L176" i="2"/>
  <c r="M176"/>
  <c r="M173" s="1"/>
  <c r="K176"/>
  <c r="L173"/>
  <c r="K173"/>
  <c r="M167"/>
  <c r="M166" s="1"/>
  <c r="L167"/>
  <c r="L166" s="1"/>
  <c r="K167"/>
  <c r="K166" s="1"/>
  <c r="L160"/>
  <c r="M160"/>
  <c r="K160"/>
  <c r="M152"/>
  <c r="L152"/>
  <c r="K152"/>
  <c r="M126"/>
  <c r="L126"/>
  <c r="L125" s="1"/>
  <c r="K126"/>
  <c r="N134"/>
  <c r="O134" s="1"/>
  <c r="P134" s="1"/>
  <c r="N135"/>
  <c r="O135" s="1"/>
  <c r="P135" s="1"/>
  <c r="N136"/>
  <c r="O136" s="1"/>
  <c r="P136" s="1"/>
  <c r="N137"/>
  <c r="O137" s="1"/>
  <c r="P137" s="1"/>
  <c r="N138"/>
  <c r="O138" s="1"/>
  <c r="P138" s="1"/>
  <c r="N139"/>
  <c r="O139" s="1"/>
  <c r="P139" s="1"/>
  <c r="N140"/>
  <c r="O140" s="1"/>
  <c r="P140" s="1"/>
  <c r="N141"/>
  <c r="O141" s="1"/>
  <c r="P141" s="1"/>
  <c r="N145"/>
  <c r="O145" s="1"/>
  <c r="P145" s="1"/>
  <c r="N146"/>
  <c r="O146" s="1"/>
  <c r="P146" s="1"/>
  <c r="N147"/>
  <c r="O147" s="1"/>
  <c r="P147" s="1"/>
  <c r="N149"/>
  <c r="O149" s="1"/>
  <c r="P149" s="1"/>
  <c r="N150"/>
  <c r="O150" s="1"/>
  <c r="P150" s="1"/>
  <c r="N153"/>
  <c r="O153" s="1"/>
  <c r="P153" s="1"/>
  <c r="N154"/>
  <c r="N152" s="1"/>
  <c r="O154"/>
  <c r="P154" s="1"/>
  <c r="P152" s="1"/>
  <c r="N155"/>
  <c r="O155" s="1"/>
  <c r="P155" s="1"/>
  <c r="N156"/>
  <c r="O156" s="1"/>
  <c r="P156" s="1"/>
  <c r="N157"/>
  <c r="O157" s="1"/>
  <c r="P157" s="1"/>
  <c r="N158"/>
  <c r="O158" s="1"/>
  <c r="P158" s="1"/>
  <c r="N161"/>
  <c r="O161" s="1"/>
  <c r="P161" s="1"/>
  <c r="N162"/>
  <c r="O162" s="1"/>
  <c r="P162" s="1"/>
  <c r="N163"/>
  <c r="O163" s="1"/>
  <c r="P163" s="1"/>
  <c r="N164"/>
  <c r="O164" s="1"/>
  <c r="P164" s="1"/>
  <c r="P160" s="1"/>
  <c r="N165"/>
  <c r="O165" s="1"/>
  <c r="P165" s="1"/>
  <c r="N168"/>
  <c r="O168" s="1"/>
  <c r="P168" s="1"/>
  <c r="N169"/>
  <c r="O169" s="1"/>
  <c r="P169" s="1"/>
  <c r="N170"/>
  <c r="O170" s="1"/>
  <c r="P170" s="1"/>
  <c r="N171"/>
  <c r="O171" s="1"/>
  <c r="P171" s="1"/>
  <c r="N172"/>
  <c r="O172" s="1"/>
  <c r="P172" s="1"/>
  <c r="N174"/>
  <c r="O174" s="1"/>
  <c r="P174" s="1"/>
  <c r="N175"/>
  <c r="O175" s="1"/>
  <c r="P175" s="1"/>
  <c r="N177"/>
  <c r="O177" s="1"/>
  <c r="P177" s="1"/>
  <c r="N178"/>
  <c r="O178" s="1"/>
  <c r="P178" s="1"/>
  <c r="P176" s="1"/>
  <c r="P173" s="1"/>
  <c r="N179"/>
  <c r="O179" s="1"/>
  <c r="P179" s="1"/>
  <c r="N180"/>
  <c r="O180" s="1"/>
  <c r="P180" s="1"/>
  <c r="N181"/>
  <c r="O181" s="1"/>
  <c r="P181" s="1"/>
  <c r="N130"/>
  <c r="O130" s="1"/>
  <c r="P130" s="1"/>
  <c r="N131"/>
  <c r="O131" s="1"/>
  <c r="P131" s="1"/>
  <c r="N132"/>
  <c r="O132" s="1"/>
  <c r="P132" s="1"/>
  <c r="N133"/>
  <c r="O133" s="1"/>
  <c r="P133" s="1"/>
  <c r="N129"/>
  <c r="O129" s="1"/>
  <c r="P129" s="1"/>
  <c r="P126" s="1"/>
  <c r="P167" l="1"/>
  <c r="P166" s="1"/>
  <c r="P125"/>
  <c r="K125"/>
  <c r="M125"/>
  <c r="O126"/>
  <c r="O152"/>
  <c r="O160"/>
  <c r="N167"/>
  <c r="N166" s="1"/>
  <c r="O176"/>
  <c r="O173" s="1"/>
  <c r="N126"/>
  <c r="N160"/>
  <c r="O167"/>
  <c r="O166" s="1"/>
  <c r="N176"/>
  <c r="N173" s="1"/>
  <c r="L54"/>
  <c r="M54"/>
  <c r="N54"/>
  <c r="O54"/>
  <c r="P54"/>
  <c r="K54"/>
  <c r="L27"/>
  <c r="M27"/>
  <c r="N27"/>
  <c r="O27"/>
  <c r="P27"/>
  <c r="K27"/>
  <c r="L110"/>
  <c r="L98" s="1"/>
  <c r="L91" s="1"/>
  <c r="M110"/>
  <c r="M98" s="1"/>
  <c r="M91" s="1"/>
  <c r="N110"/>
  <c r="N98" s="1"/>
  <c r="N91" s="1"/>
  <c r="O110"/>
  <c r="O98" s="1"/>
  <c r="O91" s="1"/>
  <c r="P110"/>
  <c r="P98" s="1"/>
  <c r="P91" s="1"/>
  <c r="K110"/>
  <c r="K98" s="1"/>
  <c r="K91" s="1"/>
  <c r="N77"/>
  <c r="N76" s="1"/>
  <c r="O77"/>
  <c r="O76" s="1"/>
  <c r="P77"/>
  <c r="P76" s="1"/>
  <c r="L77"/>
  <c r="L76" s="1"/>
  <c r="M77"/>
  <c r="M76" s="1"/>
  <c r="K77"/>
  <c r="K76" s="1"/>
  <c r="M69"/>
  <c r="M26" s="1"/>
  <c r="L70"/>
  <c r="L69" s="1"/>
  <c r="M70"/>
  <c r="N70"/>
  <c r="N69" s="1"/>
  <c r="O70"/>
  <c r="O69" s="1"/>
  <c r="P70"/>
  <c r="P69" s="1"/>
  <c r="N125" l="1"/>
  <c r="O125"/>
  <c r="O26"/>
  <c r="P26"/>
  <c r="N26"/>
  <c r="L26"/>
  <c r="K70"/>
  <c r="K69" s="1"/>
  <c r="K26" s="1"/>
</calcChain>
</file>

<file path=xl/sharedStrings.xml><?xml version="1.0" encoding="utf-8"?>
<sst xmlns="http://schemas.openxmlformats.org/spreadsheetml/2006/main" count="1738" uniqueCount="322">
  <si>
    <t>1.1.17.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</si>
  <si>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5100</t>
  </si>
  <si>
    <t>5701</t>
  </si>
  <si>
    <t>подп. 9, п. 1, ст. 14</t>
  </si>
  <si>
    <t>вание,</t>
  </si>
  <si>
    <t>п. 5, ч. 1, ст. 17</t>
  </si>
  <si>
    <t>1105</t>
  </si>
  <si>
    <t>1.5.3.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t>
  </si>
  <si>
    <t>5.1.15.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</si>
  <si>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ч. 1, ст. 15.1</t>
  </si>
  <si>
    <t>подп. 14, п. 1, ст. 14</t>
  </si>
  <si>
    <t>вступления</t>
  </si>
  <si>
    <t>подп. 3, п. 1, ст. 14</t>
  </si>
  <si>
    <t>Тупицына О.П.</t>
  </si>
  <si>
    <t>5000</t>
  </si>
  <si>
    <t>Федеральный Закон от 06.10.2003 № 131-ФЗ "Об общих принципах организации местного самоуправления в Российской Федерации"</t>
  </si>
  <si>
    <t>5029</t>
  </si>
  <si>
    <t>ч. 1, ст. 17</t>
  </si>
  <si>
    <t>1110</t>
  </si>
  <si>
    <t>ст. 108</t>
  </si>
  <si>
    <t>ч. 3, ст. 65</t>
  </si>
  <si>
    <t>ст. 60</t>
  </si>
  <si>
    <t>средств (нормативные правовые акты, договоры, соглашения)</t>
  </si>
  <si>
    <t>подп. 26, п. 1, ст. 15</t>
  </si>
  <si>
    <t>1.4.1.26.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</si>
  <si>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ст. 17,57</t>
  </si>
  <si>
    <t>1503</t>
  </si>
  <si>
    <t>1.1.23.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</si>
  <si>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5018</t>
  </si>
  <si>
    <t>1400</t>
  </si>
  <si>
    <t>пункта</t>
  </si>
  <si>
    <t>5201</t>
  </si>
  <si>
    <t xml:space="preserve"> (расшифровка подписи)</t>
  </si>
  <si>
    <t>абз. 2, ч. 4, ст. 15</t>
  </si>
  <si>
    <t>09</t>
  </si>
  <si>
    <t>1041</t>
  </si>
  <si>
    <t>5.1.3. владение, пользование и распоряжение имуществом, находящимся в муниципальной собственности сельского поселения</t>
  </si>
  <si>
    <t>5007</t>
  </si>
  <si>
    <t>к Порядку представления реестров расходных обязательств</t>
  </si>
  <si>
    <t>Единица измерения: тыс руб (с точностью до первого десятичного знака)</t>
  </si>
  <si>
    <t>очередной</t>
  </si>
  <si>
    <t>1.2.1. функционирование органов местного самоуправления</t>
  </si>
  <si>
    <t>подп. 33, п. 1, ст. 15</t>
  </si>
  <si>
    <t>1.3.1.6. создание условий для развития туризма</t>
  </si>
  <si>
    <t>подп. 3, ст. 65</t>
  </si>
  <si>
    <t>расходных обязательств муниципальных образований,</t>
  </si>
  <si>
    <t>5.1.14.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</si>
  <si>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(расшифровка подписи)</t>
  </si>
  <si>
    <t>5.1.7. 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</si>
  <si>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5101</t>
  </si>
  <si>
    <t>Наименование расходного обязательства, вопроса местного значения, полномочия, права  муниципального образования</t>
  </si>
  <si>
    <t>14</t>
  </si>
  <si>
    <t>5.1.1.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</si>
  <si>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5027</t>
  </si>
  <si>
    <t>1.5.4.2. в иных случаях, не связанных с заключением соглашений, предусмотренных в подпункте 1.5.4.1, всего</t>
  </si>
  <si>
    <t>субъектов Российской Федерации и сводов реестров</t>
  </si>
  <si>
    <t>5541</t>
  </si>
  <si>
    <t>03</t>
  </si>
  <si>
    <t xml:space="preserve"> (подпункта)</t>
  </si>
  <si>
    <t>1501</t>
  </si>
  <si>
    <t>5016</t>
  </si>
  <si>
    <t>подп. 4, п. 1, ст. 14</t>
  </si>
  <si>
    <t>1.5.1. по предоставлению дотаций на выравнивание бюджетной обеспеченности городских, сельских поселений, всего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</si>
  <si>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</si>
  <si>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ст. 45</t>
  </si>
  <si>
    <t>текущий</t>
  </si>
  <si>
    <t>5800</t>
  </si>
  <si>
    <t>(подстатьи),</t>
  </si>
  <si>
    <t/>
  </si>
  <si>
    <t>5.1.5. создание условий для обеспечения жителей сельского поселения услугами связи, общественного питания, торговли и бытового обслуживания</t>
  </si>
  <si>
    <t>Приложение 2</t>
  </si>
  <si>
    <t>5110</t>
  </si>
  <si>
    <t>1.2.5.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</si>
  <si>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1.1.26.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</si>
  <si>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5005</t>
  </si>
  <si>
    <t>раздел</t>
  </si>
  <si>
    <t>подп. 5, п. 1, ст. 17</t>
  </si>
  <si>
    <t>подп. 18, п. 1, ст. 15</t>
  </si>
  <si>
    <t>подп. 7, п. 1, ст. 15</t>
  </si>
  <si>
    <t>подп. 19, п. 1, ст. 14</t>
  </si>
  <si>
    <t xml:space="preserve"> в том числе:</t>
  </si>
  <si>
    <t>5.2.10.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</si>
  <si>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</si>
  <si>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12</t>
  </si>
  <si>
    <t>СВОД РЕЕСТРОВ РАСХОДНЫХ ОБЯЗАТЕЛЬСТВ МУНИЦИПАЛЬНЫХ ОБРАЗОВАНИЙ,</t>
  </si>
  <si>
    <t>1555</t>
  </si>
  <si>
    <t>5010</t>
  </si>
  <si>
    <t>1.1.9. участие в предупреждении и ликвидации последствий чрезвычайных ситуаций на территории муниципального района</t>
  </si>
  <si>
    <t>Закон Архангельской области от 20.09.2005 № 84-5-ОЗ "О наделении органов местного самоуправления муниципальных образований Архангельской области отдельными государственными полномочиями"</t>
  </si>
  <si>
    <t>субъекта Российской Федерации</t>
  </si>
  <si>
    <t xml:space="preserve">                                                                 (подпись)</t>
  </si>
  <si>
    <t>подп. 1, п. 1, ст. 15</t>
  </si>
  <si>
    <t>подп. 13, п. 1, ст. 14</t>
  </si>
  <si>
    <t>01</t>
  </si>
  <si>
    <t>5028</t>
  </si>
  <si>
    <t>5.1.22. сохранение, использование и популяризация объектов культурного наследия (памятников истории и культуры), находящихся в собственности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</si>
  <si>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подп. 25, п. 1, ст. 15</t>
  </si>
  <si>
    <t>дата</t>
  </si>
  <si>
    <t>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</si>
  <si>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1.4.1.2. по составлению списков кандидатов в присяжные заседатели</t>
  </si>
  <si>
    <t>x</t>
  </si>
  <si>
    <t>1113</t>
  </si>
  <si>
    <t>5.1.27. организация ритуальных услуг и содержание мест захоронения</t>
  </si>
  <si>
    <t>24140000 Пинежский район</t>
  </si>
  <si>
    <t>5200</t>
  </si>
  <si>
    <t>1.4.1.54. на осуществление мероприятий в области охраны труда, предусмотренных трудовым законодательством</t>
  </si>
  <si>
    <t>1024</t>
  </si>
  <si>
    <t>08</t>
  </si>
  <si>
    <t xml:space="preserve">Исполнитель      ____________________  </t>
  </si>
  <si>
    <t xml:space="preserve"> (должность руководителя </t>
  </si>
  <si>
    <t>5006</t>
  </si>
  <si>
    <t>21.10.2005-не установлен</t>
  </si>
  <si>
    <t>1102</t>
  </si>
  <si>
    <t>1703</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</si>
  <si>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</si>
  <si>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1.5.4. по предоставлению иных межбюджетных трансфертов, всего</t>
  </si>
  <si>
    <t>5.4.1.3. на осуществление воинского учета на территориях, на которых отсутствуют структурные подразделения военных комиссариатов</t>
  </si>
  <si>
    <t>5504</t>
  </si>
  <si>
    <t>01.01.2006-не установлен</t>
  </si>
  <si>
    <t>13</t>
  </si>
  <si>
    <t>1.1.16.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</si>
  <si>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5.1.9. 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</si>
  <si>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5026</t>
  </si>
  <si>
    <t>5.1.12. организация и осуществление мероприятий по работе с детьми и молодежью в сельском поселении</t>
  </si>
  <si>
    <t>1.1.3. владение, пользование и распоряжение имуществом, находящимся в муниципальной собственности муниципального района</t>
  </si>
  <si>
    <t>1002</t>
  </si>
  <si>
    <t>1033</t>
  </si>
  <si>
    <t>статьи</t>
  </si>
  <si>
    <t>02</t>
  </si>
  <si>
    <t>Российской Федерации</t>
  </si>
  <si>
    <t>1500</t>
  </si>
  <si>
    <t>1.1.36. осуществление мер по противодействию коррупции в границах муниципального района</t>
  </si>
  <si>
    <t>5015</t>
  </si>
  <si>
    <t>стро-</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</si>
  <si>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</si>
  <si>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</si>
  <si>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1022</t>
  </si>
  <si>
    <t>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</si>
  <si>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5004</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</si>
  <si>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t>
  </si>
  <si>
    <t>1701</t>
  </si>
  <si>
    <t>номер</t>
  </si>
  <si>
    <t>1.1.21.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</si>
  <si>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подп. 6, п. 1, ст. 15</t>
  </si>
  <si>
    <t>подп. 18, п. 1, ст. 14</t>
  </si>
  <si>
    <t>подп. 7, п. 1, ст. 14</t>
  </si>
  <si>
    <t>п. 3, ч. 1, ст. 17</t>
  </si>
  <si>
    <t>11</t>
  </si>
  <si>
    <t>9</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</si>
  <si>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</si>
  <si>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1.1.14.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</si>
  <si>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подп. 11, п. 1, ст. 15</t>
  </si>
  <si>
    <t>1000</t>
  </si>
  <si>
    <t>п. 5, ст. 19</t>
  </si>
  <si>
    <t>подп. 12, п. 1, ст. 14</t>
  </si>
  <si>
    <t>подп. 1, п. 1, ст. 14</t>
  </si>
  <si>
    <t>5.5.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</si>
  <si>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1527</t>
  </si>
  <si>
    <t>5.1.26.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</si>
  <si>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ст. 26</t>
  </si>
  <si>
    <t>ч. 1, ст. 15</t>
  </si>
  <si>
    <t>5.5.2. по предоставлению иных межбюджетных трансфертов, всего</t>
  </si>
  <si>
    <t>(подпись)</t>
  </si>
  <si>
    <t xml:space="preserve">номер и </t>
  </si>
  <si>
    <t>п. 7, ч. 1, ст. 17</t>
  </si>
  <si>
    <t>в силу,</t>
  </si>
  <si>
    <t>1018</t>
  </si>
  <si>
    <t>подп. 19.1, п. 1, ст. 15</t>
  </si>
  <si>
    <t>5.2.1. функционирование органов местного самоуправления</t>
  </si>
  <si>
    <t>5002</t>
  </si>
  <si>
    <t xml:space="preserve">Руководитель___________         </t>
  </si>
  <si>
    <t>абз. 2, п. 4, ст. 15</t>
  </si>
  <si>
    <t>1007</t>
  </si>
  <si>
    <t>5500</t>
  </si>
  <si>
    <t>ст. 62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</si>
  <si>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</si>
  <si>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1023</t>
  </si>
  <si>
    <t>(телефон, e-mail)</t>
  </si>
  <si>
    <t>1.2.2. финансирование муниципальных учреждений</t>
  </si>
  <si>
    <t>07</t>
  </si>
  <si>
    <t>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</si>
  <si>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5.1.24.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</si>
  <si>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1521</t>
  </si>
  <si>
    <t>1.4.1.40. на организацию и осуществление деятельности по опеке и попечительству</t>
  </si>
  <si>
    <t>1101</t>
  </si>
  <si>
    <t>ч. 1 и  1.1, ст. 17</t>
  </si>
  <si>
    <t>1.4.1.20.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</si>
  <si>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</si>
  <si>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 xml:space="preserve">дата </t>
  </si>
  <si>
    <t>5400</t>
  </si>
  <si>
    <t>1.4.1.81.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года № 381-ФЗ «Об основах государственного регулирования торговой деятельности в Российской Федерации»</t>
  </si>
  <si>
    <t>5.1.28. 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</si>
  <si>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Код</t>
  </si>
  <si>
    <t>подп. 23, п. 1, ст. 14</t>
  </si>
  <si>
    <t>5.4.1.27.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</si>
  <si>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1541</t>
  </si>
  <si>
    <t>5025</t>
  </si>
  <si>
    <t>на 1 января 2017 г.</t>
  </si>
  <si>
    <t>1001</t>
  </si>
  <si>
    <t>5.1.4. обеспечение первичных мер пожарной безопасности в границах населенных пунктов сельского поселения</t>
  </si>
  <si>
    <t>1.2.10.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</si>
  <si>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1032</t>
  </si>
  <si>
    <t>подп. 9, п. 1, ст. 17</t>
  </si>
  <si>
    <t>1800</t>
  </si>
  <si>
    <t>5.4.1. за счет субвенций, предоставленных из федерального бюджета или бюджета субъекта Российской Федерации, всего</t>
  </si>
  <si>
    <t>" ___ " ____________  20 ___ г.</t>
  </si>
  <si>
    <t>п. 4, ст. 15</t>
  </si>
  <si>
    <t>" _____________ " ________________________________   20 ____ г.</t>
  </si>
  <si>
    <t>ки</t>
  </si>
  <si>
    <t>1.2.16.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</si>
  <si>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5.5.2.1.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</si>
  <si>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1021</t>
  </si>
  <si>
    <t>05</t>
  </si>
  <si>
    <t xml:space="preserve"> ВХОДЯЩИХ В СОСТАВ СУБЪЕКТА РОССИЙСКОЙ ФЕДЕРАЦИИ</t>
  </si>
  <si>
    <t>подп. 30, п. 1, ст. 14</t>
  </si>
  <si>
    <t>1700</t>
  </si>
  <si>
    <t>5501</t>
  </si>
  <si>
    <t>ст. 63</t>
  </si>
  <si>
    <t>1010</t>
  </si>
  <si>
    <t>5.1.17. 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</si>
  <si>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1.3.3.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</si>
  <si>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исполнения</t>
  </si>
  <si>
    <t>10</t>
  </si>
  <si>
    <t>ч. 1 и 1.1, ст. 17</t>
  </si>
  <si>
    <t>1.4.1.39.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</si>
  <si>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5023</t>
  </si>
  <si>
    <t>срок</t>
  </si>
  <si>
    <t>наимено -</t>
  </si>
  <si>
    <t>1017</t>
  </si>
  <si>
    <t>1.1.22.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</si>
  <si>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</si>
  <si>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1200</t>
  </si>
  <si>
    <t>1.1.32. организация и осуществление мероприятий межпоселенческого характера по работе с детьми и молодежью</t>
  </si>
  <si>
    <t>плановый период</t>
  </si>
  <si>
    <t>1801</t>
  </si>
  <si>
    <t>подп. 15, п. 1, ст. 14</t>
  </si>
  <si>
    <t>5001</t>
  </si>
  <si>
    <t>1.5.4.1.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t>
  </si>
  <si>
    <t>1006</t>
  </si>
  <si>
    <t>1.1.31.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</si>
  <si>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 xml:space="preserve">Код расхода по БК </t>
  </si>
  <si>
    <t>5528</t>
  </si>
  <si>
    <t>1037</t>
  </si>
  <si>
    <t>подп. 27, п. 1, ст. 15</t>
  </si>
  <si>
    <t>06</t>
  </si>
  <si>
    <t>1.1.30.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</si>
  <si>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ст. 101,39,51</t>
  </si>
  <si>
    <t>1100</t>
  </si>
  <si>
    <t>1582</t>
  </si>
  <si>
    <t>1207</t>
  </si>
  <si>
    <t>подп. 21, п. 1, ст. 15</t>
  </si>
  <si>
    <t>5700</t>
  </si>
  <si>
    <t>по плану</t>
  </si>
  <si>
    <t>5008</t>
  </si>
  <si>
    <t>подп. 22, п. 1, ст. 14</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</si>
  <si>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</si>
  <si>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 xml:space="preserve">                             (должность)</t>
  </si>
  <si>
    <t>5.1.6. создание условий для организации досуга и обеспечения жителей сельского поселения услугами организаций культуры</t>
  </si>
  <si>
    <t>1540</t>
  </si>
  <si>
    <t>5.1.25. участие в организации деятельности по сбору (в том числе раздельному сбору) и транспортированию твердых коммунальных отходов</t>
  </si>
  <si>
    <t>действия</t>
  </si>
  <si>
    <t>5.3.1.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</si>
  <si>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1015</t>
  </si>
  <si>
    <t>Объем средств на исполнение расходного обязательства</t>
  </si>
  <si>
    <t xml:space="preserve"> </t>
  </si>
  <si>
    <t>1.4.1. за счет субвенций, предоставленных из федерального бюджета или бюджета субъекта Российской Федерации, всего</t>
  </si>
  <si>
    <t>Финансовый орган субъекта Российской Федерации</t>
  </si>
  <si>
    <t>1031</t>
  </si>
  <si>
    <t>5.5.1. по предоставлению субсидий, всего</t>
  </si>
  <si>
    <t>п. 3, ст. 65</t>
  </si>
  <si>
    <t>5013</t>
  </si>
  <si>
    <t xml:space="preserve">  Правовое основание финансового обеспечения и расходования </t>
  </si>
  <si>
    <t>1004</t>
  </si>
  <si>
    <t xml:space="preserve"> финансового органа)  </t>
  </si>
  <si>
    <t>1.1.40.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</si>
  <si>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1.1.20. содержание на территории муниципального района межпоселенческих мест захоронения, организация ритуальных услуг</t>
  </si>
  <si>
    <t>04</t>
  </si>
  <si>
    <t>1201</t>
  </si>
  <si>
    <t>по факту</t>
  </si>
  <si>
    <t>1.5.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t>
  </si>
  <si>
    <t>подп. 5, п. 1, ст. 15,14</t>
  </si>
  <si>
    <t>1547</t>
  </si>
  <si>
    <t>1.2.13.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</si>
  <si>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1.4.1.46. на осуществление региональных и межмуниципальных программ и проектов в области физической культуры и спорта, организацию и проведение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обеспечение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присвоение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</si>
  <si>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</si>
  <si>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8000</t>
  </si>
  <si>
    <t>подп. 5, п. 1, ст. 14</t>
  </si>
  <si>
    <t>ст. 112</t>
  </si>
  <si>
    <t>5801</t>
  </si>
  <si>
    <t>подраздел</t>
  </si>
  <si>
    <t>5.4.1.40.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</si>
  <si>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1116</t>
  </si>
  <si>
    <t>ст. 35</t>
  </si>
  <si>
    <t>подп. 10, п. 1, ст. 14</t>
  </si>
  <si>
    <t>8. Итого расходных обязательств муниципальных образований</t>
  </si>
  <si>
    <t>1027</t>
  </si>
  <si>
    <t>1900</t>
  </si>
  <si>
    <t>Реестр расходных обязательств муниципального образования "Пинежский муниципальный район</t>
  </si>
  <si>
    <t>отчетный  2015 г.</t>
  </si>
  <si>
    <t>20 16 г.</t>
  </si>
  <si>
    <t>20 17 г.</t>
  </si>
  <si>
    <t>20 18 г.</t>
  </si>
  <si>
    <t>2019 г.</t>
  </si>
  <si>
    <t>1.5.4.2.1. по предоставлению субсидий в бюджеты городских, сельских поселений</t>
  </si>
  <si>
    <t>1901</t>
  </si>
  <si>
    <t>ст. 65</t>
  </si>
  <si>
    <t>01;03;04;05;07;08;14</t>
  </si>
  <si>
    <t>13;10;06;08;09;12;01;02;07;01;03</t>
  </si>
  <si>
    <t>1.5.4.2.2. иные межбюджетные трансферты в бюджеты городских, сельских поселений</t>
  </si>
  <si>
    <t>1902</t>
  </si>
  <si>
    <t>03;04;05;08</t>
  </si>
  <si>
    <t>10;01;03;05</t>
  </si>
  <si>
    <t>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</si>
  <si>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1005</t>
  </si>
  <si>
    <t>подп. 4, п. 1, ст. 15</t>
  </si>
  <si>
    <t>5.1.30. осуществление мероприятий по обеспечению безопасности людей на водных объектах, охране их жизни и здоровья</t>
  </si>
  <si>
    <t>5031</t>
  </si>
  <si>
    <t>подп. 26, п. 1, ст. 14</t>
  </si>
  <si>
    <t>5.1.20. участие в предупреждении и ликвидации последствий чрезвычайных ситуаций в границах сельского поселения</t>
  </si>
  <si>
    <t>5021</t>
  </si>
  <si>
    <t>подп. 8, п. 1, ст. 14</t>
  </si>
  <si>
    <t>Реестр расходных обязательств муниципального образования "Пинежский муниципальный район" (окончательный) 01.02.2016г.</t>
  </si>
</sst>
</file>

<file path=xl/styles.xml><?xml version="1.0" encoding="utf-8"?>
<styleSheet xmlns="http://schemas.openxmlformats.org/spreadsheetml/2006/main">
  <numFmts count="1">
    <numFmt numFmtId="164" formatCode="#,##0.0"/>
  </numFmts>
  <fonts count="16">
    <font>
      <sz val="11"/>
      <color theme="1"/>
      <name val="Calibri"/>
      <family val="2"/>
      <scheme val="minor"/>
    </font>
    <font>
      <sz val="10"/>
      <color rgb="FF000000"/>
      <name val="Arial"/>
    </font>
    <font>
      <sz val="8"/>
      <name val="Arial Cyr"/>
    </font>
    <font>
      <sz val="10"/>
      <name val="Arial Cyr"/>
    </font>
    <font>
      <sz val="10"/>
      <name val="Arial"/>
    </font>
    <font>
      <b/>
      <sz val="10"/>
      <name val="Arial Cyr"/>
    </font>
    <font>
      <sz val="8"/>
      <name val="Times New Roman"/>
    </font>
    <font>
      <sz val="11"/>
      <name val="Calibri"/>
      <family val="2"/>
    </font>
    <font>
      <sz val="11"/>
      <name val="Calibri"/>
      <family val="2"/>
      <scheme val="minor"/>
    </font>
    <font>
      <sz val="10"/>
      <color rgb="FF000000"/>
      <name val="Times New Roman"/>
    </font>
    <font>
      <sz val="8"/>
      <color rgb="FF000000"/>
      <name val="Times New Roman"/>
    </font>
    <font>
      <b/>
      <sz val="10"/>
      <color rgb="FF000000"/>
      <name val="Times New Roman"/>
    </font>
    <font>
      <sz val="11"/>
      <color rgb="FF000000"/>
      <name val="Times New Roman"/>
    </font>
    <font>
      <sz val="8"/>
      <name val="Times New Roman"/>
      <family val="1"/>
      <charset val="204"/>
    </font>
    <font>
      <sz val="8"/>
      <color rgb="FF000000"/>
      <name val="Times New Roman"/>
      <family val="1"/>
      <charset val="204"/>
    </font>
    <font>
      <i/>
      <sz val="9"/>
      <name val="Arial Cyr"/>
      <charset val="204"/>
    </font>
  </fonts>
  <fills count="6">
    <fill>
      <patternFill patternType="none"/>
    </fill>
    <fill>
      <patternFill patternType="gray125"/>
    </fill>
    <fill>
      <patternFill patternType="solid">
        <fgColor rgb="FFFFFFFF"/>
        <bgColor indexed="64"/>
      </patternFill>
    </fill>
    <fill>
      <patternFill patternType="solid">
        <fgColor rgb="FFCCCCCC"/>
        <bgColor indexed="64"/>
      </patternFill>
    </fill>
    <fill>
      <patternFill patternType="solid">
        <fgColor rgb="FFFFFFFF"/>
      </patternFill>
    </fill>
    <fill>
      <patternFill patternType="solid">
        <fgColor rgb="FFCCCCCC"/>
      </patternFill>
    </fill>
  </fills>
  <borders count="4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style="medium">
        <color rgb="FF000000"/>
      </bottom>
      <diagonal/>
    </border>
    <border>
      <left/>
      <right/>
      <top style="medium">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bottom style="thin">
        <color rgb="FF000000"/>
      </bottom>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diagonal/>
    </border>
    <border>
      <left style="medium">
        <color indexed="64"/>
      </left>
      <right style="medium">
        <color rgb="FF000000"/>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bottom style="thin">
        <color rgb="FF000000"/>
      </bottom>
      <diagonal/>
    </border>
  </borders>
  <cellStyleXfs count="232">
    <xf numFmtId="0" fontId="0" fillId="0" borderId="0"/>
    <xf numFmtId="0" fontId="1" fillId="0" borderId="0">
      <alignment horizontal="left"/>
    </xf>
    <xf numFmtId="0" fontId="1" fillId="0" borderId="0">
      <alignment horizontal="left"/>
    </xf>
    <xf numFmtId="49" fontId="2" fillId="2" borderId="1">
      <alignment horizontal="left" wrapText="1"/>
    </xf>
    <xf numFmtId="0" fontId="3" fillId="2" borderId="0">
      <alignment horizontal="center" wrapText="1"/>
    </xf>
    <xf numFmtId="0" fontId="4" fillId="0" borderId="0"/>
    <xf numFmtId="0" fontId="4" fillId="0" borderId="0"/>
    <xf numFmtId="0" fontId="1" fillId="0" borderId="0">
      <alignment horizontal="left"/>
    </xf>
    <xf numFmtId="0" fontId="5" fillId="2" borderId="0">
      <alignment horizontal="center"/>
    </xf>
    <xf numFmtId="0" fontId="5" fillId="2" borderId="0">
      <alignment horizontal="left"/>
    </xf>
    <xf numFmtId="0" fontId="2" fillId="2" borderId="0">
      <alignment horizontal="left"/>
    </xf>
    <xf numFmtId="0" fontId="2" fillId="2" borderId="1">
      <alignment horizontal="left"/>
    </xf>
    <xf numFmtId="0" fontId="6" fillId="0" borderId="2">
      <alignment horizontal="center" vertical="center" wrapText="1"/>
    </xf>
    <xf numFmtId="49" fontId="6" fillId="2" borderId="3">
      <alignment horizontal="center"/>
    </xf>
    <xf numFmtId="49" fontId="6" fillId="2" borderId="4">
      <alignment horizontal="center"/>
    </xf>
    <xf numFmtId="49" fontId="6" fillId="2" borderId="5">
      <alignment horizontal="center"/>
    </xf>
    <xf numFmtId="0" fontId="3" fillId="3" borderId="6">
      <alignment horizontal="left"/>
    </xf>
    <xf numFmtId="0" fontId="2" fillId="2" borderId="0"/>
    <xf numFmtId="0" fontId="2" fillId="2" borderId="1"/>
    <xf numFmtId="49" fontId="6" fillId="0" borderId="3">
      <alignment horizontal="center"/>
    </xf>
    <xf numFmtId="49" fontId="6" fillId="0" borderId="5">
      <alignment horizontal="center"/>
    </xf>
    <xf numFmtId="49" fontId="6" fillId="0" borderId="3">
      <alignment horizontal="center"/>
    </xf>
    <xf numFmtId="49" fontId="6" fillId="0" borderId="4">
      <alignment horizontal="center"/>
    </xf>
    <xf numFmtId="49" fontId="6" fillId="0" borderId="5">
      <alignment horizontal="center"/>
    </xf>
    <xf numFmtId="0" fontId="2" fillId="0" borderId="7">
      <alignment horizontal="center"/>
    </xf>
    <xf numFmtId="0" fontId="2" fillId="2" borderId="0">
      <alignment horizontal="center"/>
    </xf>
    <xf numFmtId="0" fontId="3" fillId="2" borderId="0">
      <alignment horizontal="center"/>
    </xf>
    <xf numFmtId="0" fontId="2" fillId="0" borderId="7">
      <alignment horizontal="left"/>
    </xf>
    <xf numFmtId="49" fontId="6" fillId="0" borderId="8">
      <alignment horizontal="center"/>
    </xf>
    <xf numFmtId="49" fontId="6" fillId="0" borderId="3">
      <alignment horizontal="center"/>
    </xf>
    <xf numFmtId="49" fontId="6" fillId="0" borderId="9">
      <alignment horizontal="center"/>
    </xf>
    <xf numFmtId="0" fontId="3" fillId="3" borderId="0">
      <alignment horizontal="left"/>
    </xf>
    <xf numFmtId="0" fontId="3" fillId="0" borderId="0">
      <alignment horizontal="left"/>
    </xf>
    <xf numFmtId="0" fontId="3" fillId="0" borderId="0">
      <alignment wrapText="1"/>
    </xf>
    <xf numFmtId="0" fontId="5" fillId="0" borderId="0">
      <alignment horizontal="center"/>
    </xf>
    <xf numFmtId="0" fontId="5" fillId="0" borderId="0">
      <alignment horizontal="left"/>
    </xf>
    <xf numFmtId="0" fontId="3" fillId="0" borderId="0"/>
    <xf numFmtId="0" fontId="2" fillId="0" borderId="0">
      <alignment horizontal="left"/>
    </xf>
    <xf numFmtId="0" fontId="2" fillId="0" borderId="0">
      <alignment horizontal="left"/>
    </xf>
    <xf numFmtId="0" fontId="2" fillId="0" borderId="1">
      <alignment horizontal="left"/>
    </xf>
    <xf numFmtId="0" fontId="6" fillId="0" borderId="3">
      <alignment horizontal="center" vertical="center"/>
    </xf>
    <xf numFmtId="0" fontId="6" fillId="0" borderId="4">
      <alignment horizontal="center" vertical="center"/>
    </xf>
    <xf numFmtId="0" fontId="6" fillId="0" borderId="5">
      <alignment horizontal="center" vertical="center"/>
    </xf>
    <xf numFmtId="0" fontId="6" fillId="0" borderId="2">
      <alignment horizontal="center" vertical="center"/>
    </xf>
    <xf numFmtId="0" fontId="3" fillId="3" borderId="10">
      <alignment horizontal="left"/>
    </xf>
    <xf numFmtId="0" fontId="6" fillId="0" borderId="11">
      <alignment wrapText="1"/>
    </xf>
    <xf numFmtId="0" fontId="6" fillId="0" borderId="11">
      <alignment horizontal="left" wrapText="1" indent="2"/>
    </xf>
    <xf numFmtId="0" fontId="3" fillId="3" borderId="7">
      <alignment horizontal="left"/>
    </xf>
    <xf numFmtId="0" fontId="2" fillId="0" borderId="0">
      <alignment horizontal="left" wrapText="1"/>
    </xf>
    <xf numFmtId="0" fontId="2" fillId="0" borderId="0">
      <alignment horizontal="center"/>
    </xf>
    <xf numFmtId="49" fontId="3" fillId="2" borderId="0"/>
    <xf numFmtId="0" fontId="3" fillId="2" borderId="0">
      <alignment wrapText="1"/>
    </xf>
    <xf numFmtId="0" fontId="3" fillId="2" borderId="0"/>
    <xf numFmtId="49" fontId="2" fillId="2" borderId="0"/>
    <xf numFmtId="49" fontId="2" fillId="2" borderId="1">
      <alignment horizontal="left"/>
    </xf>
    <xf numFmtId="49" fontId="2" fillId="2" borderId="1"/>
    <xf numFmtId="49" fontId="6" fillId="2" borderId="3">
      <alignment horizontal="center" vertical="center"/>
    </xf>
    <xf numFmtId="49" fontId="6" fillId="2" borderId="4">
      <alignment horizontal="center" vertical="center"/>
    </xf>
    <xf numFmtId="49" fontId="6" fillId="2" borderId="5">
      <alignment horizontal="center" vertical="center"/>
    </xf>
    <xf numFmtId="49" fontId="6" fillId="2" borderId="12">
      <alignment horizontal="center" vertical="center"/>
    </xf>
    <xf numFmtId="0" fontId="3" fillId="3" borderId="13">
      <alignment horizontal="left"/>
    </xf>
    <xf numFmtId="49" fontId="6" fillId="2" borderId="14">
      <alignment horizontal="center" vertical="center"/>
    </xf>
    <xf numFmtId="49" fontId="6" fillId="2" borderId="14">
      <alignment horizontal="center" vertical="center" wrapText="1"/>
    </xf>
    <xf numFmtId="0" fontId="3" fillId="3" borderId="15">
      <alignment horizontal="left"/>
    </xf>
    <xf numFmtId="49" fontId="2" fillId="2" borderId="16">
      <alignment horizontal="center"/>
    </xf>
    <xf numFmtId="49" fontId="2" fillId="2" borderId="0">
      <alignment horizontal="center"/>
    </xf>
    <xf numFmtId="0" fontId="2" fillId="0" borderId="0"/>
    <xf numFmtId="0" fontId="2" fillId="0" borderId="1"/>
    <xf numFmtId="49" fontId="6" fillId="0" borderId="3">
      <alignment horizontal="center" vertical="center"/>
    </xf>
    <xf numFmtId="49" fontId="6" fillId="0" borderId="5">
      <alignment horizontal="center" vertical="center"/>
    </xf>
    <xf numFmtId="49" fontId="6" fillId="0" borderId="2">
      <alignment horizontal="center" vertical="center"/>
    </xf>
    <xf numFmtId="49" fontId="6" fillId="0" borderId="3">
      <alignment horizontal="center" vertical="center"/>
    </xf>
    <xf numFmtId="49" fontId="6" fillId="0" borderId="4">
      <alignment horizontal="center" vertical="center"/>
    </xf>
    <xf numFmtId="49" fontId="6" fillId="0" borderId="5">
      <alignment horizontal="center" vertical="center"/>
    </xf>
    <xf numFmtId="0" fontId="6" fillId="0" borderId="12">
      <alignment horizontal="center" vertical="center"/>
    </xf>
    <xf numFmtId="49" fontId="6" fillId="0" borderId="2">
      <alignment horizontal="center"/>
    </xf>
    <xf numFmtId="49" fontId="6" fillId="0" borderId="2">
      <alignment horizontal="center" wrapText="1"/>
    </xf>
    <xf numFmtId="0" fontId="2" fillId="0" borderId="16">
      <alignment horizontal="center"/>
    </xf>
    <xf numFmtId="0" fontId="2" fillId="0" borderId="1">
      <alignment horizontal="center"/>
    </xf>
    <xf numFmtId="0" fontId="2" fillId="0" borderId="7">
      <alignment horizontal="center"/>
    </xf>
    <xf numFmtId="0" fontId="2" fillId="0" borderId="0">
      <alignment horizontal="center"/>
    </xf>
    <xf numFmtId="0" fontId="2" fillId="0" borderId="0">
      <alignment horizontal="center"/>
    </xf>
    <xf numFmtId="0" fontId="2" fillId="0" borderId="1">
      <alignment horizontal="center"/>
    </xf>
    <xf numFmtId="0" fontId="7" fillId="0" borderId="0"/>
    <xf numFmtId="49" fontId="2" fillId="2" borderId="7"/>
    <xf numFmtId="49" fontId="6" fillId="2" borderId="2">
      <alignment horizontal="center" vertical="center" wrapText="1"/>
    </xf>
    <xf numFmtId="49" fontId="6" fillId="2" borderId="2">
      <alignment horizontal="center" vertical="center" wrapText="1"/>
    </xf>
    <xf numFmtId="49" fontId="6" fillId="2" borderId="2">
      <alignment horizontal="center"/>
    </xf>
    <xf numFmtId="49" fontId="6" fillId="2" borderId="2">
      <alignment horizontal="center" wrapText="1"/>
    </xf>
    <xf numFmtId="49" fontId="2" fillId="2" borderId="1">
      <alignment horizontal="center"/>
    </xf>
    <xf numFmtId="0" fontId="2" fillId="0" borderId="7"/>
    <xf numFmtId="49" fontId="2" fillId="0" borderId="16">
      <alignment horizontal="center"/>
    </xf>
    <xf numFmtId="49" fontId="2" fillId="0" borderId="0">
      <alignment horizontal="center"/>
    </xf>
    <xf numFmtId="0" fontId="6" fillId="0" borderId="0">
      <alignment horizontal="right"/>
    </xf>
    <xf numFmtId="0" fontId="3" fillId="0" borderId="0">
      <alignment horizontal="left" wrapText="1"/>
    </xf>
    <xf numFmtId="49" fontId="6" fillId="0" borderId="2">
      <alignment horizontal="center" vertical="center"/>
    </xf>
    <xf numFmtId="164" fontId="6" fillId="0" borderId="2">
      <alignment horizontal="center" shrinkToFit="1"/>
    </xf>
    <xf numFmtId="164" fontId="6" fillId="0" borderId="2">
      <alignment horizontal="center" wrapText="1"/>
    </xf>
    <xf numFmtId="49" fontId="2" fillId="0" borderId="1">
      <alignment horizontal="center"/>
    </xf>
    <xf numFmtId="49" fontId="2" fillId="0" borderId="7">
      <alignment horizontal="center"/>
    </xf>
    <xf numFmtId="49" fontId="6" fillId="0" borderId="8">
      <alignment horizontal="center" vertical="center"/>
    </xf>
    <xf numFmtId="49" fontId="6" fillId="0" borderId="3">
      <alignment horizontal="center" vertical="center"/>
    </xf>
    <xf numFmtId="49" fontId="2" fillId="0" borderId="0"/>
    <xf numFmtId="49" fontId="2" fillId="0" borderId="1"/>
    <xf numFmtId="49" fontId="6" fillId="0" borderId="9">
      <alignment horizontal="center" vertical="center"/>
    </xf>
    <xf numFmtId="164" fontId="6" fillId="0" borderId="11">
      <alignment horizontal="center" shrinkToFit="1"/>
    </xf>
    <xf numFmtId="164" fontId="6" fillId="0" borderId="11">
      <alignment horizontal="center" wrapText="1"/>
    </xf>
    <xf numFmtId="0" fontId="2" fillId="0" borderId="0">
      <alignment horizontal="center" vertical="top"/>
    </xf>
    <xf numFmtId="0" fontId="3" fillId="2" borderId="0">
      <alignment horizontal="left"/>
    </xf>
    <xf numFmtId="0" fontId="5" fillId="2" borderId="0">
      <alignment horizontal="center" wrapText="1"/>
    </xf>
    <xf numFmtId="0" fontId="8" fillId="0" borderId="0"/>
    <xf numFmtId="0" fontId="9" fillId="0" borderId="0">
      <alignment horizontal="left"/>
    </xf>
    <xf numFmtId="49" fontId="9" fillId="4" borderId="0"/>
    <xf numFmtId="0" fontId="9" fillId="0" borderId="0"/>
    <xf numFmtId="0" fontId="10" fillId="0" borderId="0">
      <alignment horizontal="right"/>
    </xf>
    <xf numFmtId="0" fontId="10" fillId="0" borderId="0">
      <alignment horizontal="left"/>
    </xf>
    <xf numFmtId="0" fontId="9" fillId="0" borderId="0">
      <alignment wrapText="1"/>
    </xf>
    <xf numFmtId="0" fontId="9" fillId="4" borderId="0">
      <alignment wrapText="1"/>
    </xf>
    <xf numFmtId="0" fontId="10" fillId="0" borderId="0">
      <alignment horizontal="left" wrapText="1"/>
    </xf>
    <xf numFmtId="0" fontId="10" fillId="0" borderId="0">
      <alignment horizontal="left"/>
    </xf>
    <xf numFmtId="0" fontId="9" fillId="0" borderId="0">
      <alignment horizontal="left" wrapText="1"/>
    </xf>
    <xf numFmtId="0" fontId="11" fillId="0" borderId="0">
      <alignment horizontal="center"/>
    </xf>
    <xf numFmtId="0" fontId="10" fillId="0" borderId="0">
      <alignment horizontal="center"/>
    </xf>
    <xf numFmtId="0" fontId="11" fillId="0" borderId="0">
      <alignment horizontal="left"/>
    </xf>
    <xf numFmtId="0" fontId="10" fillId="0" borderId="0"/>
    <xf numFmtId="49" fontId="10" fillId="0" borderId="0">
      <alignment horizontal="center"/>
    </xf>
    <xf numFmtId="0" fontId="9" fillId="4" borderId="0"/>
    <xf numFmtId="0" fontId="10" fillId="0" borderId="0">
      <alignment horizontal="centerContinuous"/>
    </xf>
    <xf numFmtId="0" fontId="10" fillId="0" borderId="0">
      <alignment horizontal="center"/>
    </xf>
    <xf numFmtId="49" fontId="10" fillId="4" borderId="0"/>
    <xf numFmtId="49" fontId="10" fillId="0" borderId="0"/>
    <xf numFmtId="49" fontId="10" fillId="4" borderId="1">
      <alignment horizontal="left" wrapText="1"/>
    </xf>
    <xf numFmtId="49" fontId="10" fillId="4" borderId="7"/>
    <xf numFmtId="0" fontId="10" fillId="0" borderId="7"/>
    <xf numFmtId="0" fontId="10" fillId="0" borderId="1">
      <alignment horizontal="left"/>
    </xf>
    <xf numFmtId="49" fontId="10" fillId="4" borderId="1"/>
    <xf numFmtId="0" fontId="10" fillId="0" borderId="1"/>
    <xf numFmtId="49" fontId="10" fillId="0" borderId="1"/>
    <xf numFmtId="0" fontId="9" fillId="0" borderId="1"/>
    <xf numFmtId="0" fontId="10" fillId="0" borderId="3">
      <alignment horizontal="center" vertical="center"/>
    </xf>
    <xf numFmtId="49" fontId="10" fillId="4" borderId="3">
      <alignment horizontal="center" vertical="center"/>
    </xf>
    <xf numFmtId="49" fontId="10" fillId="0" borderId="3">
      <alignment horizontal="center" vertical="center"/>
    </xf>
    <xf numFmtId="49" fontId="10" fillId="4" borderId="2">
      <alignment horizontal="center" vertical="center" wrapText="1"/>
    </xf>
    <xf numFmtId="49" fontId="10" fillId="0" borderId="2">
      <alignment horizontal="center" vertical="center"/>
    </xf>
    <xf numFmtId="0" fontId="10" fillId="0" borderId="2">
      <alignment horizontal="center" vertical="center" wrapText="1"/>
    </xf>
    <xf numFmtId="0" fontId="10" fillId="0" borderId="4">
      <alignment horizontal="center" vertical="center"/>
    </xf>
    <xf numFmtId="49" fontId="10" fillId="4" borderId="4">
      <alignment horizontal="center" vertical="center"/>
    </xf>
    <xf numFmtId="49" fontId="10" fillId="0" borderId="5">
      <alignment horizontal="center" vertical="center"/>
    </xf>
    <xf numFmtId="49" fontId="10" fillId="0" borderId="2">
      <alignment horizontal="center" vertical="center"/>
    </xf>
    <xf numFmtId="49" fontId="10" fillId="0" borderId="3">
      <alignment horizontal="center" vertical="center"/>
    </xf>
    <xf numFmtId="0" fontId="10" fillId="0" borderId="3">
      <alignment horizontal="center" vertical="center" wrapText="1"/>
    </xf>
    <xf numFmtId="0" fontId="10" fillId="0" borderId="3">
      <alignment horizontal="center" vertical="center" wrapText="1"/>
    </xf>
    <xf numFmtId="49" fontId="10" fillId="4" borderId="2">
      <alignment horizontal="center" vertical="center" wrapText="1"/>
    </xf>
    <xf numFmtId="49" fontId="10" fillId="0" borderId="4">
      <alignment horizontal="center" vertical="center"/>
    </xf>
    <xf numFmtId="49" fontId="10" fillId="0" borderId="8">
      <alignment horizontal="center" vertical="center"/>
    </xf>
    <xf numFmtId="49" fontId="10" fillId="0" borderId="9">
      <alignment horizontal="center" vertical="center"/>
    </xf>
    <xf numFmtId="0" fontId="10" fillId="0" borderId="4">
      <alignment horizontal="center" vertical="center" wrapText="1"/>
    </xf>
    <xf numFmtId="49" fontId="10" fillId="0" borderId="3">
      <alignment horizontal="center" vertical="center"/>
    </xf>
    <xf numFmtId="0" fontId="9" fillId="0" borderId="4">
      <alignment horizontal="center" vertical="center"/>
    </xf>
    <xf numFmtId="0" fontId="9" fillId="0" borderId="4"/>
    <xf numFmtId="0" fontId="10" fillId="0" borderId="4">
      <alignment horizontal="left" vertical="center" wrapText="1"/>
    </xf>
    <xf numFmtId="0" fontId="10" fillId="0" borderId="5">
      <alignment horizontal="center" vertical="center"/>
    </xf>
    <xf numFmtId="49" fontId="10" fillId="4" borderId="5">
      <alignment horizontal="center" vertical="center"/>
    </xf>
    <xf numFmtId="49" fontId="10" fillId="0" borderId="5">
      <alignment horizontal="center" vertical="center"/>
    </xf>
    <xf numFmtId="0" fontId="10" fillId="0" borderId="5">
      <alignment horizontal="center" vertical="center" wrapText="1"/>
    </xf>
    <xf numFmtId="0" fontId="10" fillId="0" borderId="5">
      <alignment horizontal="left" vertical="center" wrapText="1"/>
    </xf>
    <xf numFmtId="0" fontId="10" fillId="0" borderId="2">
      <alignment horizontal="center" vertical="center"/>
    </xf>
    <xf numFmtId="49" fontId="10" fillId="4" borderId="12">
      <alignment horizontal="center" vertical="center"/>
    </xf>
    <xf numFmtId="0" fontId="10" fillId="0" borderId="12">
      <alignment horizontal="center" vertical="center"/>
    </xf>
    <xf numFmtId="0" fontId="10" fillId="0" borderId="12">
      <alignment horizontal="center" wrapText="1"/>
    </xf>
    <xf numFmtId="0" fontId="10" fillId="0" borderId="0">
      <alignment horizontal="left" wrapText="1"/>
    </xf>
    <xf numFmtId="49" fontId="10" fillId="4" borderId="16">
      <alignment horizontal="center"/>
    </xf>
    <xf numFmtId="0" fontId="10" fillId="0" borderId="16">
      <alignment horizontal="center"/>
    </xf>
    <xf numFmtId="49" fontId="10" fillId="0" borderId="16">
      <alignment horizontal="center"/>
    </xf>
    <xf numFmtId="49" fontId="10" fillId="4" borderId="0">
      <alignment horizontal="center"/>
    </xf>
    <xf numFmtId="0" fontId="10" fillId="0" borderId="1">
      <alignment horizontal="center"/>
    </xf>
    <xf numFmtId="0" fontId="10" fillId="0" borderId="7">
      <alignment horizontal="center"/>
    </xf>
    <xf numFmtId="0" fontId="10" fillId="0" borderId="1">
      <alignment horizontal="center"/>
    </xf>
    <xf numFmtId="49" fontId="10" fillId="4" borderId="1">
      <alignment horizontal="center"/>
    </xf>
    <xf numFmtId="49" fontId="10" fillId="0" borderId="1">
      <alignment horizontal="center"/>
    </xf>
    <xf numFmtId="0" fontId="12" fillId="0" borderId="0"/>
    <xf numFmtId="49" fontId="10" fillId="0" borderId="7">
      <alignment horizontal="center"/>
    </xf>
    <xf numFmtId="0" fontId="10" fillId="0" borderId="0">
      <alignment horizontal="center" vertical="top"/>
    </xf>
    <xf numFmtId="0" fontId="9" fillId="4" borderId="0">
      <alignment horizontal="left"/>
    </xf>
    <xf numFmtId="0" fontId="11" fillId="4" borderId="0">
      <alignment horizontal="center" wrapText="1"/>
    </xf>
    <xf numFmtId="0" fontId="11" fillId="4" borderId="0">
      <alignment horizontal="center"/>
    </xf>
    <xf numFmtId="0" fontId="10" fillId="4" borderId="0">
      <alignment horizontal="center"/>
    </xf>
    <xf numFmtId="0" fontId="11" fillId="4" borderId="0">
      <alignment horizontal="left"/>
    </xf>
    <xf numFmtId="0" fontId="10" fillId="4" borderId="0"/>
    <xf numFmtId="0" fontId="9" fillId="4" borderId="0">
      <alignment horizontal="center"/>
    </xf>
    <xf numFmtId="0" fontId="10" fillId="4" borderId="0">
      <alignment horizontal="left"/>
    </xf>
    <xf numFmtId="0" fontId="10" fillId="4" borderId="1">
      <alignment horizontal="left"/>
    </xf>
    <xf numFmtId="0" fontId="10" fillId="4" borderId="1"/>
    <xf numFmtId="0" fontId="10" fillId="0" borderId="2">
      <alignment horizontal="center" vertical="center" wrapText="1"/>
    </xf>
    <xf numFmtId="49" fontId="10" fillId="4" borderId="3">
      <alignment horizontal="center"/>
    </xf>
    <xf numFmtId="49" fontId="10" fillId="0" borderId="3">
      <alignment horizontal="center"/>
    </xf>
    <xf numFmtId="49" fontId="10" fillId="4" borderId="4">
      <alignment horizontal="center"/>
    </xf>
    <xf numFmtId="49" fontId="10" fillId="0" borderId="5">
      <alignment horizontal="center"/>
    </xf>
    <xf numFmtId="49" fontId="10" fillId="0" borderId="3">
      <alignment horizontal="center"/>
    </xf>
    <xf numFmtId="49" fontId="10" fillId="0" borderId="4">
      <alignment horizontal="center"/>
    </xf>
    <xf numFmtId="49" fontId="10" fillId="0" borderId="8">
      <alignment horizontal="center"/>
    </xf>
    <xf numFmtId="49" fontId="10" fillId="0" borderId="9">
      <alignment horizontal="center"/>
    </xf>
    <xf numFmtId="49" fontId="10" fillId="0" borderId="3">
      <alignment horizontal="center"/>
    </xf>
    <xf numFmtId="49" fontId="10" fillId="4" borderId="5">
      <alignment horizontal="center"/>
    </xf>
    <xf numFmtId="49" fontId="10" fillId="0" borderId="5">
      <alignment horizontal="center"/>
    </xf>
    <xf numFmtId="0" fontId="10" fillId="0" borderId="17">
      <alignment horizontal="left" vertical="top" wrapText="1"/>
    </xf>
    <xf numFmtId="49" fontId="10" fillId="4" borderId="18">
      <alignment horizontal="center" vertical="center" wrapText="1"/>
    </xf>
    <xf numFmtId="49" fontId="10" fillId="0" borderId="3">
      <alignment horizontal="center" vertical="center" wrapText="1"/>
    </xf>
    <xf numFmtId="49" fontId="10" fillId="4" borderId="3">
      <alignment horizontal="center" vertical="center" wrapText="1"/>
    </xf>
    <xf numFmtId="164" fontId="10" fillId="0" borderId="3">
      <alignment horizontal="right" vertical="center" shrinkToFit="1"/>
    </xf>
    <xf numFmtId="164" fontId="10" fillId="0" borderId="17">
      <alignment horizontal="right" vertical="center" shrinkToFit="1"/>
    </xf>
    <xf numFmtId="0" fontId="10" fillId="0" borderId="19">
      <alignment horizontal="left" vertical="top" wrapText="1"/>
    </xf>
    <xf numFmtId="49" fontId="10" fillId="0" borderId="20">
      <alignment horizontal="center" vertical="center" wrapText="1"/>
    </xf>
    <xf numFmtId="49" fontId="10" fillId="0" borderId="4">
      <alignment horizontal="center" vertical="center" wrapText="1"/>
    </xf>
    <xf numFmtId="164" fontId="10" fillId="0" borderId="4">
      <alignment horizontal="right" vertical="center" shrinkToFit="1"/>
    </xf>
    <xf numFmtId="164" fontId="10" fillId="0" borderId="19">
      <alignment horizontal="right" vertical="center" shrinkToFit="1"/>
    </xf>
    <xf numFmtId="0" fontId="10" fillId="0" borderId="7">
      <alignment horizontal="center"/>
    </xf>
    <xf numFmtId="0" fontId="10" fillId="0" borderId="7">
      <alignment horizontal="left"/>
    </xf>
    <xf numFmtId="0" fontId="8" fillId="0" borderId="0"/>
    <xf numFmtId="0" fontId="8" fillId="0" borderId="0"/>
    <xf numFmtId="0" fontId="8" fillId="0" borderId="0"/>
    <xf numFmtId="0" fontId="1" fillId="0" borderId="0"/>
    <xf numFmtId="0" fontId="1" fillId="0" borderId="0"/>
    <xf numFmtId="0" fontId="9" fillId="5" borderId="0">
      <alignment horizontal="left"/>
    </xf>
    <xf numFmtId="0" fontId="9" fillId="5" borderId="10">
      <alignment horizontal="left"/>
    </xf>
    <xf numFmtId="49" fontId="10" fillId="4" borderId="1">
      <alignment horizontal="left"/>
    </xf>
    <xf numFmtId="0" fontId="9" fillId="5" borderId="13">
      <alignment horizontal="left"/>
    </xf>
    <xf numFmtId="49" fontId="10" fillId="4" borderId="18">
      <alignment horizontal="center" vertical="center"/>
    </xf>
    <xf numFmtId="49" fontId="10" fillId="0" borderId="20">
      <alignment horizontal="center" vertical="center"/>
    </xf>
    <xf numFmtId="0" fontId="9" fillId="5" borderId="15">
      <alignment horizontal="left"/>
    </xf>
    <xf numFmtId="0" fontId="10" fillId="0" borderId="17">
      <alignment horizontal="left" vertical="center" wrapText="1"/>
    </xf>
    <xf numFmtId="49" fontId="10" fillId="0" borderId="19">
      <alignment horizontal="left" vertical="center" wrapText="1"/>
    </xf>
  </cellStyleXfs>
  <cellXfs count="166">
    <xf numFmtId="0" fontId="0" fillId="0" borderId="0" xfId="0"/>
    <xf numFmtId="0" fontId="3" fillId="0" borderId="0" xfId="108" applyNumberFormat="1" applyFill="1" applyAlignment="1" applyProtection="1">
      <alignment horizontal="center" vertical="center" wrapText="1"/>
    </xf>
    <xf numFmtId="49" fontId="3" fillId="0" borderId="0" xfId="50" applyNumberFormat="1" applyFill="1" applyAlignment="1" applyProtection="1">
      <alignment horizontal="center" vertical="center" wrapText="1"/>
    </xf>
    <xf numFmtId="0" fontId="3" fillId="0" borderId="0" xfId="52" applyNumberFormat="1" applyFill="1" applyAlignment="1" applyProtection="1">
      <alignment horizontal="center" vertical="center" wrapText="1"/>
    </xf>
    <xf numFmtId="0" fontId="6" fillId="0" borderId="0" xfId="93" applyNumberFormat="1" applyFill="1" applyAlignment="1" applyProtection="1">
      <alignment horizontal="center" vertical="center" wrapText="1"/>
    </xf>
    <xf numFmtId="0" fontId="0" fillId="0" borderId="0" xfId="0" applyFill="1" applyAlignment="1" applyProtection="1">
      <alignment horizontal="center" vertical="center" wrapText="1"/>
      <protection locked="0"/>
    </xf>
    <xf numFmtId="0" fontId="3" fillId="0" borderId="0" xfId="51" applyNumberFormat="1" applyFill="1" applyAlignment="1" applyProtection="1">
      <alignment horizontal="center" vertical="center" wrapText="1"/>
    </xf>
    <xf numFmtId="0" fontId="3" fillId="0" borderId="0" xfId="94" applyNumberFormat="1" applyFill="1" applyAlignment="1" applyProtection="1">
      <alignment horizontal="center" vertical="center" wrapText="1"/>
    </xf>
    <xf numFmtId="0" fontId="2" fillId="0" borderId="0" xfId="25" applyNumberFormat="1" applyFill="1" applyAlignment="1" applyProtection="1">
      <alignment horizontal="center" vertical="center" wrapText="1"/>
    </xf>
    <xf numFmtId="0" fontId="5" fillId="0" borderId="0" xfId="9" applyNumberFormat="1" applyFill="1" applyAlignment="1" applyProtection="1">
      <alignment horizontal="center" vertical="center" wrapText="1"/>
    </xf>
    <xf numFmtId="0" fontId="2" fillId="0" borderId="0" xfId="17" applyNumberFormat="1" applyFill="1" applyAlignment="1" applyProtection="1">
      <alignment horizontal="center" vertical="center" wrapText="1"/>
    </xf>
    <xf numFmtId="49" fontId="2" fillId="0" borderId="0" xfId="65" applyNumberFormat="1" applyFill="1" applyAlignment="1" applyProtection="1">
      <alignment horizontal="center" vertical="center" wrapText="1"/>
    </xf>
    <xf numFmtId="0" fontId="3" fillId="0" borderId="0" xfId="52" applyNumberFormat="1" applyFont="1" applyFill="1" applyAlignment="1" applyProtection="1">
      <alignment horizontal="center" vertical="center" wrapText="1"/>
    </xf>
    <xf numFmtId="0" fontId="2" fillId="0" borderId="0" xfId="17" applyNumberFormat="1" applyFont="1" applyFill="1" applyAlignment="1" applyProtection="1">
      <alignment horizontal="center" vertical="center" wrapText="1"/>
    </xf>
    <xf numFmtId="0" fontId="2" fillId="0" borderId="0" xfId="25" applyNumberFormat="1" applyFont="1" applyFill="1" applyAlignment="1" applyProtection="1">
      <alignment horizontal="center" vertical="center" wrapText="1"/>
    </xf>
    <xf numFmtId="0" fontId="2" fillId="0" borderId="0" xfId="10" applyNumberFormat="1" applyFill="1" applyAlignment="1" applyProtection="1">
      <alignment horizontal="center" vertical="center" wrapText="1"/>
    </xf>
    <xf numFmtId="49" fontId="2" fillId="0" borderId="0" xfId="53" applyNumberFormat="1" applyFill="1" applyAlignment="1" applyProtection="1">
      <alignment horizontal="center" vertical="center" wrapText="1"/>
    </xf>
    <xf numFmtId="0" fontId="2" fillId="0" borderId="0" xfId="37" applyNumberFormat="1" applyFont="1" applyFill="1" applyAlignment="1" applyProtection="1">
      <alignment horizontal="center" vertical="center" wrapText="1"/>
    </xf>
    <xf numFmtId="0" fontId="2" fillId="0" borderId="0" xfId="66" applyNumberFormat="1" applyFont="1" applyFill="1" applyAlignment="1" applyProtection="1">
      <alignment horizontal="center" vertical="center" wrapText="1"/>
    </xf>
    <xf numFmtId="49" fontId="2" fillId="0" borderId="0" xfId="102" applyNumberFormat="1" applyFill="1" applyAlignment="1" applyProtection="1">
      <alignment horizontal="center" vertical="center" wrapText="1"/>
    </xf>
    <xf numFmtId="49" fontId="2" fillId="0" borderId="1" xfId="3" applyNumberFormat="1" applyFont="1" applyFill="1" applyAlignment="1">
      <alignment horizontal="center" vertical="center" wrapText="1"/>
    </xf>
    <xf numFmtId="49" fontId="2" fillId="0" borderId="7" xfId="84" applyNumberFormat="1" applyFill="1" applyAlignment="1" applyProtection="1">
      <alignment horizontal="center" vertical="center" wrapText="1"/>
    </xf>
    <xf numFmtId="0" fontId="2" fillId="0" borderId="7" xfId="90" applyNumberFormat="1" applyFill="1" applyAlignment="1" applyProtection="1">
      <alignment horizontal="center" vertical="center" wrapText="1"/>
    </xf>
    <xf numFmtId="0" fontId="2" fillId="0" borderId="0" xfId="66" applyNumberFormat="1" applyFill="1" applyAlignment="1" applyProtection="1">
      <alignment horizontal="center" vertical="center" wrapText="1"/>
    </xf>
    <xf numFmtId="49" fontId="2" fillId="0" borderId="0" xfId="92" applyNumberFormat="1" applyFill="1" applyAlignment="1" applyProtection="1">
      <alignment horizontal="center" vertical="center" wrapText="1"/>
    </xf>
    <xf numFmtId="0" fontId="6" fillId="0" borderId="11" xfId="45" applyNumberFormat="1" applyFill="1" applyAlignment="1" applyProtection="1">
      <alignment horizontal="center" vertical="center" wrapText="1"/>
    </xf>
    <xf numFmtId="49" fontId="6" fillId="0" borderId="14" xfId="62" applyNumberFormat="1" applyFill="1" applyAlignment="1" applyProtection="1">
      <alignment horizontal="center" vertical="center" wrapText="1"/>
    </xf>
    <xf numFmtId="49" fontId="6" fillId="0" borderId="2" xfId="76" applyNumberFormat="1" applyFill="1" applyAlignment="1" applyProtection="1">
      <alignment horizontal="center" vertical="center" wrapText="1"/>
    </xf>
    <xf numFmtId="49" fontId="6" fillId="0" borderId="2" xfId="88" applyNumberFormat="1" applyFill="1" applyAlignment="1" applyProtection="1">
      <alignment horizontal="center" vertical="center" wrapText="1"/>
    </xf>
    <xf numFmtId="164" fontId="6" fillId="0" borderId="2" xfId="96" applyNumberFormat="1" applyFill="1" applyAlignment="1" applyProtection="1">
      <alignment horizontal="center" vertical="center" wrapText="1" shrinkToFit="1"/>
    </xf>
    <xf numFmtId="164" fontId="6" fillId="0" borderId="11" xfId="105" applyNumberFormat="1" applyFill="1" applyAlignment="1" applyProtection="1">
      <alignment horizontal="center" vertical="center" wrapText="1" shrinkToFit="1"/>
    </xf>
    <xf numFmtId="164" fontId="14" fillId="0" borderId="3" xfId="91" applyNumberFormat="1" applyFont="1" applyFill="1" applyBorder="1" applyAlignment="1" applyProtection="1">
      <alignment horizontal="right" vertical="center" shrinkToFit="1"/>
      <protection locked="0"/>
    </xf>
    <xf numFmtId="164" fontId="14" fillId="0" borderId="17" xfId="210" applyNumberFormat="1" applyFont="1" applyFill="1" applyProtection="1">
      <alignment horizontal="right" vertical="center" shrinkToFit="1"/>
      <protection locked="0"/>
    </xf>
    <xf numFmtId="0" fontId="14" fillId="0" borderId="3" xfId="104" applyNumberFormat="1" applyFont="1" applyFill="1" applyBorder="1" applyAlignment="1" applyProtection="1">
      <alignment horizontal="center" vertical="center" wrapText="1"/>
      <protection locked="0"/>
    </xf>
    <xf numFmtId="0" fontId="2" fillId="0" borderId="0" xfId="48" applyNumberFormat="1" applyFill="1" applyAlignment="1" applyProtection="1">
      <alignment horizontal="center" vertical="center" wrapText="1"/>
    </xf>
    <xf numFmtId="49" fontId="2" fillId="0" borderId="16" xfId="91" applyNumberFormat="1" applyFill="1" applyAlignment="1" applyProtection="1">
      <alignment horizontal="center" vertical="center" wrapText="1"/>
    </xf>
    <xf numFmtId="0" fontId="2" fillId="0" borderId="16" xfId="77" applyNumberFormat="1" applyFill="1" applyAlignment="1" applyProtection="1">
      <alignment horizontal="center" vertical="center" wrapText="1"/>
    </xf>
    <xf numFmtId="0" fontId="2" fillId="0" borderId="0" xfId="37" applyNumberFormat="1" applyFill="1" applyAlignment="1" applyProtection="1">
      <alignment horizontal="center" vertical="center" wrapText="1"/>
    </xf>
    <xf numFmtId="0" fontId="2" fillId="0" borderId="1" xfId="82" applyNumberFormat="1" applyFill="1" applyAlignment="1" applyProtection="1">
      <alignment horizontal="center" vertical="center" wrapText="1"/>
    </xf>
    <xf numFmtId="0" fontId="2" fillId="0" borderId="1" xfId="39" applyNumberFormat="1" applyFill="1" applyAlignment="1" applyProtection="1">
      <alignment horizontal="center" vertical="center" wrapText="1"/>
    </xf>
    <xf numFmtId="0" fontId="2" fillId="0" borderId="0" xfId="80" applyNumberFormat="1" applyFill="1" applyAlignment="1" applyProtection="1">
      <alignment horizontal="center" vertical="center" wrapText="1"/>
    </xf>
    <xf numFmtId="0" fontId="2" fillId="0" borderId="7" xfId="24" applyNumberFormat="1" applyFill="1" applyAlignment="1" applyProtection="1">
      <alignment horizontal="center" vertical="center" wrapText="1"/>
    </xf>
    <xf numFmtId="49" fontId="2" fillId="0" borderId="1" xfId="89" applyNumberFormat="1" applyFill="1" applyAlignment="1" applyProtection="1">
      <alignment horizontal="center" vertical="center" wrapText="1"/>
    </xf>
    <xf numFmtId="49" fontId="2" fillId="0" borderId="1" xfId="98" applyNumberFormat="1" applyFill="1" applyAlignment="1" applyProtection="1">
      <alignment horizontal="center" vertical="center" wrapText="1"/>
    </xf>
    <xf numFmtId="0" fontId="2" fillId="0" borderId="7" xfId="27" applyNumberFormat="1" applyFill="1" applyAlignment="1" applyProtection="1">
      <alignment horizontal="center" vertical="center" wrapText="1"/>
    </xf>
    <xf numFmtId="0" fontId="7" fillId="0" borderId="0" xfId="83" applyNumberFormat="1" applyFill="1" applyAlignment="1" applyProtection="1">
      <alignment horizontal="center" vertical="center" wrapText="1"/>
    </xf>
    <xf numFmtId="0" fontId="3" fillId="0" borderId="0" xfId="36" applyNumberFormat="1" applyFill="1" applyAlignment="1" applyProtection="1">
      <alignment horizontal="center" vertical="center" wrapText="1"/>
    </xf>
    <xf numFmtId="0" fontId="2" fillId="0" borderId="0" xfId="107" applyNumberFormat="1" applyFill="1" applyAlignment="1" applyProtection="1">
      <alignment horizontal="center" vertical="center" wrapText="1"/>
    </xf>
    <xf numFmtId="49" fontId="15" fillId="0" borderId="0" xfId="50" applyNumberFormat="1" applyFont="1" applyFill="1" applyAlignment="1" applyProtection="1">
      <alignment horizontal="center" vertical="center" wrapText="1"/>
    </xf>
    <xf numFmtId="0" fontId="2" fillId="0" borderId="0" xfId="11" applyNumberFormat="1" applyFill="1" applyBorder="1" applyAlignment="1" applyProtection="1">
      <alignment horizontal="center" vertical="center" wrapText="1"/>
    </xf>
    <xf numFmtId="49" fontId="2" fillId="0" borderId="0" xfId="55" applyNumberFormat="1" applyFill="1" applyBorder="1" applyAlignment="1" applyProtection="1">
      <alignment horizontal="center" vertical="center" wrapText="1"/>
    </xf>
    <xf numFmtId="0" fontId="2" fillId="0" borderId="0" xfId="18" applyNumberFormat="1" applyFill="1" applyBorder="1" applyAlignment="1" applyProtection="1">
      <alignment horizontal="center" vertical="center" wrapText="1"/>
    </xf>
    <xf numFmtId="0" fontId="6" fillId="0" borderId="21" xfId="45" applyNumberFormat="1" applyFill="1" applyBorder="1" applyAlignment="1" applyProtection="1">
      <alignment horizontal="center" vertical="center" wrapText="1"/>
    </xf>
    <xf numFmtId="49" fontId="6" fillId="0" borderId="22" xfId="62" applyNumberFormat="1" applyFill="1" applyBorder="1" applyAlignment="1" applyProtection="1">
      <alignment horizontal="center" vertical="center" wrapText="1"/>
    </xf>
    <xf numFmtId="49" fontId="6" fillId="0" borderId="5" xfId="76" applyNumberFormat="1" applyFill="1" applyBorder="1" applyAlignment="1" applyProtection="1">
      <alignment horizontal="center" vertical="center" wrapText="1"/>
    </xf>
    <xf numFmtId="49" fontId="6" fillId="0" borderId="5" xfId="88" applyNumberFormat="1" applyFill="1" applyBorder="1" applyAlignment="1" applyProtection="1">
      <alignment horizontal="center" vertical="center" wrapText="1"/>
    </xf>
    <xf numFmtId="164" fontId="6" fillId="0" borderId="5" xfId="96" applyNumberFormat="1" applyFill="1" applyBorder="1" applyAlignment="1" applyProtection="1">
      <alignment horizontal="center" vertical="center" wrapText="1" shrinkToFit="1"/>
    </xf>
    <xf numFmtId="164" fontId="14" fillId="0" borderId="4" xfId="91" applyNumberFormat="1" applyFont="1" applyFill="1" applyBorder="1" applyAlignment="1" applyProtection="1">
      <alignment horizontal="right" vertical="center" shrinkToFit="1"/>
      <protection locked="0"/>
    </xf>
    <xf numFmtId="164" fontId="14" fillId="0" borderId="19" xfId="210" applyNumberFormat="1" applyFont="1" applyFill="1" applyBorder="1" applyProtection="1">
      <alignment horizontal="right" vertical="center" shrinkToFit="1"/>
      <protection locked="0"/>
    </xf>
    <xf numFmtId="49" fontId="6" fillId="0" borderId="24" xfId="13" applyNumberFormat="1" applyFill="1" applyBorder="1" applyAlignment="1" applyProtection="1">
      <alignment horizontal="center" vertical="center" wrapText="1"/>
    </xf>
    <xf numFmtId="49" fontId="6" fillId="0" borderId="4" xfId="14" applyNumberFormat="1" applyFill="1" applyBorder="1" applyAlignment="1" applyProtection="1">
      <alignment horizontal="center" vertical="center" wrapText="1"/>
    </xf>
    <xf numFmtId="49" fontId="6" fillId="0" borderId="3" xfId="21" applyNumberFormat="1" applyFill="1" applyBorder="1" applyAlignment="1" applyProtection="1">
      <alignment horizontal="center" vertical="center" wrapText="1"/>
    </xf>
    <xf numFmtId="49" fontId="13" fillId="0" borderId="4" xfId="22" applyNumberFormat="1" applyFont="1" applyFill="1" applyBorder="1" applyAlignment="1" applyProtection="1">
      <alignment horizontal="center" vertical="center" wrapText="1"/>
    </xf>
    <xf numFmtId="49" fontId="6" fillId="0" borderId="8" xfId="28" applyNumberFormat="1" applyFill="1" applyBorder="1" applyAlignment="1" applyProtection="1">
      <alignment horizontal="center" vertical="center" wrapText="1"/>
    </xf>
    <xf numFmtId="49" fontId="6" fillId="0" borderId="30" xfId="30" applyNumberFormat="1" applyFill="1" applyBorder="1" applyAlignment="1" applyProtection="1">
      <alignment horizontal="center" vertical="center" wrapText="1"/>
    </xf>
    <xf numFmtId="49" fontId="6" fillId="0" borderId="4" xfId="22" applyNumberFormat="1" applyFill="1" applyBorder="1" applyAlignment="1" applyProtection="1">
      <alignment horizontal="center" vertical="center" wrapText="1"/>
    </xf>
    <xf numFmtId="49" fontId="6" fillId="0" borderId="31" xfId="22" applyNumberFormat="1" applyFill="1" applyBorder="1" applyAlignment="1" applyProtection="1">
      <alignment horizontal="center" vertical="center" wrapText="1"/>
    </xf>
    <xf numFmtId="49" fontId="6" fillId="0" borderId="5" xfId="15" applyNumberFormat="1" applyFill="1" applyBorder="1" applyAlignment="1" applyProtection="1">
      <alignment horizontal="center" vertical="center" wrapText="1"/>
    </xf>
    <xf numFmtId="49" fontId="6" fillId="0" borderId="5" xfId="23" applyNumberFormat="1" applyFill="1" applyBorder="1" applyAlignment="1" applyProtection="1">
      <alignment horizontal="center" vertical="center" wrapText="1"/>
    </xf>
    <xf numFmtId="49" fontId="6" fillId="0" borderId="32" xfId="23" applyNumberFormat="1" applyFill="1" applyBorder="1" applyAlignment="1" applyProtection="1">
      <alignment horizontal="center" vertical="center" wrapText="1"/>
    </xf>
    <xf numFmtId="0" fontId="6" fillId="0" borderId="27" xfId="43" applyNumberFormat="1" applyFill="1" applyBorder="1" applyAlignment="1" applyProtection="1">
      <alignment horizontal="center" vertical="center" wrapText="1"/>
    </xf>
    <xf numFmtId="0" fontId="6" fillId="0" borderId="12" xfId="74" applyNumberFormat="1" applyFill="1" applyBorder="1" applyAlignment="1" applyProtection="1">
      <alignment horizontal="center" vertical="center" wrapText="1"/>
    </xf>
    <xf numFmtId="49" fontId="6" fillId="0" borderId="12" xfId="59" applyNumberFormat="1" applyFill="1" applyBorder="1" applyAlignment="1" applyProtection="1">
      <alignment horizontal="center" vertical="center" wrapText="1"/>
    </xf>
    <xf numFmtId="0" fontId="6" fillId="0" borderId="33" xfId="74" applyNumberFormat="1" applyFill="1" applyBorder="1" applyAlignment="1" applyProtection="1">
      <alignment horizontal="center" vertical="center" wrapText="1"/>
    </xf>
    <xf numFmtId="0" fontId="6" fillId="0" borderId="34" xfId="45" applyNumberFormat="1" applyFill="1" applyBorder="1" applyAlignment="1" applyProtection="1">
      <alignment horizontal="center" vertical="center" wrapText="1"/>
    </xf>
    <xf numFmtId="49" fontId="6" fillId="0" borderId="14" xfId="62" applyNumberFormat="1" applyFill="1" applyBorder="1" applyAlignment="1" applyProtection="1">
      <alignment horizontal="center" vertical="center" wrapText="1"/>
    </xf>
    <xf numFmtId="49" fontId="6" fillId="0" borderId="2" xfId="76" applyNumberFormat="1" applyFill="1" applyBorder="1" applyAlignment="1" applyProtection="1">
      <alignment horizontal="center" vertical="center" wrapText="1"/>
    </xf>
    <xf numFmtId="49" fontId="6" fillId="0" borderId="2" xfId="88" applyNumberFormat="1" applyFill="1" applyBorder="1" applyAlignment="1" applyProtection="1">
      <alignment horizontal="center" vertical="center" wrapText="1"/>
    </xf>
    <xf numFmtId="164" fontId="10" fillId="0" borderId="3" xfId="209" applyNumberFormat="1" applyFill="1" applyBorder="1" applyAlignment="1" applyProtection="1">
      <alignment horizontal="center" vertical="center" wrapText="1" shrinkToFit="1"/>
    </xf>
    <xf numFmtId="164" fontId="10" fillId="0" borderId="29" xfId="209" applyNumberFormat="1" applyFill="1" applyBorder="1" applyAlignment="1" applyProtection="1">
      <alignment horizontal="center" vertical="center" wrapText="1" shrinkToFit="1"/>
    </xf>
    <xf numFmtId="16" fontId="6" fillId="0" borderId="34" xfId="45" applyNumberFormat="1" applyFill="1" applyBorder="1" applyAlignment="1" applyProtection="1">
      <alignment horizontal="center" vertical="center" wrapText="1"/>
    </xf>
    <xf numFmtId="164" fontId="6" fillId="0" borderId="2" xfId="96" applyNumberFormat="1" applyFill="1" applyBorder="1" applyAlignment="1" applyProtection="1">
      <alignment horizontal="center" vertical="center" wrapText="1" shrinkToFit="1"/>
    </xf>
    <xf numFmtId="164" fontId="6" fillId="0" borderId="28" xfId="105" applyNumberFormat="1" applyFill="1" applyBorder="1" applyAlignment="1" applyProtection="1">
      <alignment horizontal="center" vertical="center" wrapText="1" shrinkToFit="1"/>
    </xf>
    <xf numFmtId="14" fontId="6" fillId="0" borderId="34" xfId="45" applyNumberFormat="1" applyFill="1" applyBorder="1" applyAlignment="1" applyProtection="1">
      <alignment horizontal="center" vertical="center" wrapText="1"/>
    </xf>
    <xf numFmtId="164" fontId="14" fillId="0" borderId="29" xfId="210" applyNumberFormat="1" applyFont="1" applyFill="1" applyBorder="1" applyProtection="1">
      <alignment horizontal="right" vertical="center" shrinkToFit="1"/>
      <protection locked="0"/>
    </xf>
    <xf numFmtId="0" fontId="14" fillId="0" borderId="35" xfId="45" applyNumberFormat="1" applyFont="1" applyFill="1" applyBorder="1" applyAlignment="1" applyProtection="1">
      <alignment horizontal="left" vertical="top" wrapText="1"/>
      <protection locked="0"/>
    </xf>
    <xf numFmtId="49" fontId="14" fillId="0" borderId="18" xfId="206" applyNumberFormat="1" applyFont="1" applyFill="1" applyBorder="1" applyProtection="1">
      <alignment horizontal="center" vertical="center" wrapText="1"/>
      <protection locked="0"/>
    </xf>
    <xf numFmtId="49" fontId="14" fillId="0" borderId="3" xfId="207" applyNumberFormat="1" applyFont="1" applyFill="1" applyBorder="1" applyProtection="1">
      <alignment horizontal="center" vertical="center" wrapText="1"/>
      <protection locked="0"/>
    </xf>
    <xf numFmtId="49" fontId="14" fillId="0" borderId="3" xfId="208" applyNumberFormat="1" applyFont="1" applyFill="1" applyBorder="1" applyProtection="1">
      <alignment horizontal="center" vertical="center" wrapText="1"/>
      <protection locked="0"/>
    </xf>
    <xf numFmtId="164" fontId="6" fillId="0" borderId="28" xfId="96" applyNumberFormat="1" applyFill="1" applyBorder="1" applyAlignment="1" applyProtection="1">
      <alignment horizontal="center" vertical="center" wrapText="1" shrinkToFit="1"/>
    </xf>
    <xf numFmtId="164" fontId="14" fillId="0" borderId="29" xfId="91" applyNumberFormat="1" applyFont="1" applyFill="1" applyBorder="1" applyAlignment="1" applyProtection="1">
      <alignment horizontal="right" vertical="center" shrinkToFit="1"/>
      <protection locked="0"/>
    </xf>
    <xf numFmtId="0" fontId="13" fillId="0" borderId="34" xfId="45" applyNumberFormat="1" applyFont="1" applyFill="1" applyBorder="1" applyAlignment="1" applyProtection="1">
      <alignment horizontal="center" vertical="center" wrapText="1"/>
    </xf>
    <xf numFmtId="0" fontId="6" fillId="0" borderId="36" xfId="45" applyNumberFormat="1" applyFill="1" applyBorder="1" applyAlignment="1" applyProtection="1">
      <alignment horizontal="center" vertical="center" wrapText="1"/>
    </xf>
    <xf numFmtId="49" fontId="6" fillId="0" borderId="37" xfId="62" applyNumberFormat="1" applyFill="1" applyBorder="1" applyAlignment="1" applyProtection="1">
      <alignment horizontal="center" vertical="center" wrapText="1"/>
    </xf>
    <xf numFmtId="49" fontId="6" fillId="0" borderId="38" xfId="76" applyNumberFormat="1" applyFill="1" applyBorder="1" applyAlignment="1" applyProtection="1">
      <alignment horizontal="center" vertical="center" wrapText="1"/>
    </xf>
    <xf numFmtId="49" fontId="6" fillId="0" borderId="38" xfId="88" applyNumberFormat="1" applyFill="1" applyBorder="1" applyAlignment="1" applyProtection="1">
      <alignment horizontal="center" vertical="center" wrapText="1"/>
    </xf>
    <xf numFmtId="164" fontId="6" fillId="0" borderId="38" xfId="96" applyNumberFormat="1" applyFill="1" applyBorder="1" applyAlignment="1" applyProtection="1">
      <alignment horizontal="center" vertical="center" wrapText="1" shrinkToFit="1"/>
    </xf>
    <xf numFmtId="164" fontId="14" fillId="0" borderId="38" xfId="91" applyNumberFormat="1" applyFont="1" applyFill="1" applyBorder="1" applyAlignment="1" applyProtection="1">
      <alignment horizontal="right" vertical="center" shrinkToFit="1"/>
      <protection locked="0"/>
    </xf>
    <xf numFmtId="164" fontId="14" fillId="0" borderId="39" xfId="210" applyNumberFormat="1" applyFont="1" applyFill="1" applyBorder="1" applyProtection="1">
      <alignment horizontal="right" vertical="center" shrinkToFit="1"/>
      <protection locked="0"/>
    </xf>
    <xf numFmtId="0" fontId="6" fillId="0" borderId="35" xfId="45" applyNumberFormat="1" applyFill="1" applyBorder="1" applyAlignment="1" applyProtection="1">
      <alignment horizontal="center" vertical="center" wrapText="1"/>
    </xf>
    <xf numFmtId="49" fontId="6" fillId="0" borderId="18" xfId="62" applyNumberFormat="1" applyFill="1" applyBorder="1" applyAlignment="1" applyProtection="1">
      <alignment horizontal="center" vertical="center" wrapText="1"/>
    </xf>
    <xf numFmtId="49" fontId="6" fillId="0" borderId="3" xfId="76" applyNumberFormat="1" applyFill="1" applyBorder="1" applyAlignment="1" applyProtection="1">
      <alignment horizontal="center" vertical="center" wrapText="1"/>
    </xf>
    <xf numFmtId="49" fontId="6" fillId="0" borderId="3" xfId="88" applyNumberFormat="1" applyFill="1" applyBorder="1" applyAlignment="1" applyProtection="1">
      <alignment horizontal="center" vertical="center" wrapText="1"/>
    </xf>
    <xf numFmtId="164" fontId="6" fillId="0" borderId="3" xfId="96" applyNumberFormat="1" applyFill="1" applyBorder="1" applyAlignment="1" applyProtection="1">
      <alignment horizontal="center" vertical="center" wrapText="1" shrinkToFit="1"/>
    </xf>
    <xf numFmtId="164" fontId="6" fillId="0" borderId="29" xfId="96" applyNumberFormat="1" applyFill="1" applyBorder="1" applyAlignment="1" applyProtection="1">
      <alignment horizontal="center" vertical="center" wrapText="1" shrinkToFit="1"/>
    </xf>
    <xf numFmtId="0" fontId="6" fillId="0" borderId="41" xfId="45" applyNumberFormat="1" applyFill="1" applyBorder="1" applyAlignment="1" applyProtection="1">
      <alignment horizontal="center" vertical="center" wrapText="1"/>
    </xf>
    <xf numFmtId="164" fontId="6" fillId="0" borderId="32" xfId="96" applyNumberFormat="1" applyFill="1" applyBorder="1" applyAlignment="1" applyProtection="1">
      <alignment horizontal="center" vertical="center" wrapText="1" shrinkToFit="1"/>
    </xf>
    <xf numFmtId="0" fontId="13" fillId="0" borderId="40" xfId="45" applyNumberFormat="1" applyFont="1" applyFill="1" applyBorder="1" applyAlignment="1" applyProtection="1">
      <alignment horizontal="center" vertical="center" wrapText="1"/>
    </xf>
    <xf numFmtId="49" fontId="13" fillId="0" borderId="40" xfId="62" applyNumberFormat="1" applyFont="1" applyFill="1" applyBorder="1" applyAlignment="1" applyProtection="1">
      <alignment horizontal="center" vertical="center" wrapText="1"/>
    </xf>
    <xf numFmtId="0" fontId="14" fillId="0" borderId="40" xfId="104" applyNumberFormat="1" applyFont="1" applyFill="1" applyBorder="1" applyAlignment="1" applyProtection="1">
      <alignment horizontal="center" vertical="center" wrapText="1"/>
      <protection locked="0"/>
    </xf>
    <xf numFmtId="49" fontId="14" fillId="0" borderId="40" xfId="207" applyNumberFormat="1" applyFont="1" applyFill="1" applyBorder="1" applyProtection="1">
      <alignment horizontal="center" vertical="center" wrapText="1"/>
      <protection locked="0"/>
    </xf>
    <xf numFmtId="49" fontId="13" fillId="0" borderId="40" xfId="88" applyNumberFormat="1" applyFont="1" applyFill="1" applyBorder="1" applyAlignment="1" applyProtection="1">
      <alignment horizontal="center" vertical="center" wrapText="1"/>
    </xf>
    <xf numFmtId="49" fontId="13" fillId="0" borderId="40" xfId="76" applyNumberFormat="1" applyFont="1" applyFill="1" applyBorder="1" applyAlignment="1" applyProtection="1">
      <alignment horizontal="center" vertical="center" wrapText="1"/>
    </xf>
    <xf numFmtId="164" fontId="14" fillId="0" borderId="40" xfId="91" applyNumberFormat="1" applyFont="1" applyFill="1" applyBorder="1" applyAlignment="1" applyProtection="1">
      <alignment horizontal="right" vertical="center" shrinkToFit="1"/>
      <protection locked="0"/>
    </xf>
    <xf numFmtId="164" fontId="14" fillId="0" borderId="40" xfId="210" applyNumberFormat="1" applyFont="1" applyFill="1" applyBorder="1" applyProtection="1">
      <alignment horizontal="right" vertical="center" shrinkToFit="1"/>
      <protection locked="0"/>
    </xf>
    <xf numFmtId="0" fontId="6" fillId="0" borderId="40" xfId="45" applyNumberFormat="1" applyFill="1" applyBorder="1" applyAlignment="1" applyProtection="1">
      <alignment horizontal="center" vertical="center" wrapText="1"/>
    </xf>
    <xf numFmtId="49" fontId="6" fillId="0" borderId="40" xfId="62" applyNumberFormat="1" applyFill="1" applyBorder="1" applyAlignment="1" applyProtection="1">
      <alignment horizontal="center" vertical="center" wrapText="1"/>
    </xf>
    <xf numFmtId="49" fontId="6" fillId="0" borderId="40" xfId="76" applyNumberFormat="1" applyFill="1" applyBorder="1" applyAlignment="1" applyProtection="1">
      <alignment horizontal="center" vertical="center" wrapText="1"/>
    </xf>
    <xf numFmtId="49" fontId="6" fillId="0" borderId="40" xfId="88" applyNumberFormat="1" applyFill="1" applyBorder="1" applyAlignment="1" applyProtection="1">
      <alignment horizontal="center" vertical="center" wrapText="1"/>
    </xf>
    <xf numFmtId="164" fontId="6" fillId="0" borderId="40" xfId="96" applyNumberFormat="1" applyFill="1" applyBorder="1" applyAlignment="1" applyProtection="1">
      <alignment horizontal="center" vertical="center" wrapText="1" shrinkToFit="1"/>
    </xf>
    <xf numFmtId="164" fontId="6" fillId="0" borderId="40" xfId="105" applyNumberFormat="1" applyFill="1" applyBorder="1" applyAlignment="1" applyProtection="1">
      <alignment horizontal="center" vertical="center" wrapText="1" shrinkToFit="1"/>
    </xf>
    <xf numFmtId="49" fontId="2" fillId="0" borderId="7" xfId="99" applyNumberFormat="1" applyFill="1" applyAlignment="1" applyProtection="1">
      <alignment horizontal="center" vertical="center" wrapText="1"/>
    </xf>
    <xf numFmtId="49" fontId="2" fillId="0" borderId="7" xfId="99" applyNumberFormat="1" applyFill="1" applyAlignment="1">
      <alignment horizontal="center" vertical="center" wrapText="1"/>
    </xf>
    <xf numFmtId="0" fontId="2" fillId="0" borderId="1" xfId="78" applyNumberFormat="1" applyFill="1" applyAlignment="1" applyProtection="1">
      <alignment horizontal="center" vertical="center" wrapText="1"/>
    </xf>
    <xf numFmtId="0" fontId="2" fillId="0" borderId="1" xfId="78" applyNumberFormat="1" applyFill="1" applyAlignment="1">
      <alignment horizontal="center" vertical="center" wrapText="1"/>
    </xf>
    <xf numFmtId="0" fontId="2" fillId="0" borderId="7" xfId="79" applyNumberFormat="1" applyFill="1" applyAlignment="1" applyProtection="1">
      <alignment horizontal="center" vertical="center" wrapText="1"/>
    </xf>
    <xf numFmtId="0" fontId="2" fillId="0" borderId="7" xfId="79" applyNumberFormat="1" applyFill="1" applyAlignment="1">
      <alignment horizontal="center" vertical="center" wrapText="1"/>
    </xf>
    <xf numFmtId="0" fontId="2" fillId="0" borderId="0" xfId="38" applyNumberFormat="1" applyFill="1" applyAlignment="1" applyProtection="1">
      <alignment horizontal="center" vertical="center" wrapText="1"/>
    </xf>
    <xf numFmtId="0" fontId="2" fillId="0" borderId="0" xfId="38" applyNumberFormat="1" applyFill="1" applyAlignment="1">
      <alignment horizontal="center" vertical="center" wrapText="1"/>
    </xf>
    <xf numFmtId="0" fontId="2" fillId="0" borderId="0" xfId="49" applyNumberFormat="1" applyFill="1" applyAlignment="1" applyProtection="1">
      <alignment horizontal="center" vertical="center" wrapText="1"/>
    </xf>
    <xf numFmtId="0" fontId="2" fillId="0" borderId="0" xfId="49" applyNumberFormat="1" applyFill="1" applyAlignment="1">
      <alignment horizontal="center" vertical="center" wrapText="1"/>
    </xf>
    <xf numFmtId="0" fontId="2" fillId="0" borderId="0" xfId="37" applyNumberFormat="1" applyFont="1" applyFill="1" applyAlignment="1" applyProtection="1">
      <alignment horizontal="center" vertical="center" wrapText="1"/>
    </xf>
    <xf numFmtId="0" fontId="6" fillId="0" borderId="23" xfId="12" applyNumberFormat="1" applyFill="1" applyBorder="1" applyAlignment="1" applyProtection="1">
      <alignment horizontal="center" vertical="center" wrapText="1"/>
    </xf>
    <xf numFmtId="0" fontId="6" fillId="0" borderId="27" xfId="12" applyNumberFormat="1" applyFill="1" applyBorder="1" applyAlignment="1">
      <alignment horizontal="center" vertical="center" wrapText="1"/>
    </xf>
    <xf numFmtId="49" fontId="6" fillId="0" borderId="24" xfId="19" applyNumberFormat="1" applyFill="1" applyBorder="1" applyAlignment="1" applyProtection="1">
      <alignment horizontal="center" vertical="center" wrapText="1"/>
    </xf>
    <xf numFmtId="49" fontId="6" fillId="0" borderId="24" xfId="19" applyNumberFormat="1" applyFill="1" applyBorder="1" applyAlignment="1">
      <alignment horizontal="center" vertical="center" wrapText="1"/>
    </xf>
    <xf numFmtId="49" fontId="6" fillId="0" borderId="25" xfId="85" applyNumberFormat="1" applyFill="1" applyBorder="1" applyAlignment="1" applyProtection="1">
      <alignment horizontal="center" vertical="center" wrapText="1"/>
    </xf>
    <xf numFmtId="49" fontId="6" fillId="0" borderId="25" xfId="85" applyNumberFormat="1" applyFill="1" applyBorder="1" applyAlignment="1">
      <alignment horizontal="center" vertical="center" wrapText="1"/>
    </xf>
    <xf numFmtId="49" fontId="6" fillId="0" borderId="2" xfId="85" applyNumberFormat="1" applyFill="1" applyBorder="1" applyAlignment="1">
      <alignment horizontal="center" vertical="center" wrapText="1"/>
    </xf>
    <xf numFmtId="49" fontId="6" fillId="0" borderId="25" xfId="95" applyNumberFormat="1" applyFill="1" applyBorder="1" applyAlignment="1" applyProtection="1">
      <alignment horizontal="center" vertical="center" wrapText="1"/>
    </xf>
    <xf numFmtId="49" fontId="6" fillId="0" borderId="25" xfId="95" applyNumberFormat="1" applyFill="1" applyBorder="1" applyAlignment="1">
      <alignment horizontal="center" vertical="center" wrapText="1"/>
    </xf>
    <xf numFmtId="49" fontId="6" fillId="0" borderId="26" xfId="95" applyNumberFormat="1" applyFill="1" applyBorder="1" applyAlignment="1">
      <alignment horizontal="center" vertical="center" wrapText="1"/>
    </xf>
    <xf numFmtId="49" fontId="6" fillId="0" borderId="2" xfId="95" applyNumberFormat="1" applyFill="1" applyBorder="1" applyAlignment="1">
      <alignment horizontal="center" vertical="center" wrapText="1"/>
    </xf>
    <xf numFmtId="49" fontId="6" fillId="0" borderId="28" xfId="95" applyNumberFormat="1" applyFill="1" applyBorder="1" applyAlignment="1">
      <alignment horizontal="center" vertical="center" wrapText="1"/>
    </xf>
    <xf numFmtId="49" fontId="6" fillId="0" borderId="5" xfId="20" applyNumberFormat="1" applyFill="1" applyBorder="1" applyAlignment="1" applyProtection="1">
      <alignment horizontal="center" vertical="center" wrapText="1"/>
    </xf>
    <xf numFmtId="49" fontId="6" fillId="0" borderId="5" xfId="20" applyNumberFormat="1" applyFill="1" applyBorder="1" applyAlignment="1">
      <alignment horizontal="center" vertical="center" wrapText="1"/>
    </xf>
    <xf numFmtId="49" fontId="6" fillId="0" borderId="2" xfId="70" applyNumberFormat="1" applyFill="1" applyBorder="1" applyAlignment="1" applyProtection="1">
      <alignment horizontal="center" vertical="center" wrapText="1"/>
    </xf>
    <xf numFmtId="49" fontId="6" fillId="0" borderId="2" xfId="70" applyNumberFormat="1" applyFill="1" applyBorder="1" applyAlignment="1">
      <alignment horizontal="center" vertical="center" wrapText="1"/>
    </xf>
    <xf numFmtId="49" fontId="13" fillId="0" borderId="2" xfId="95" applyNumberFormat="1" applyFont="1" applyFill="1" applyBorder="1" applyAlignment="1" applyProtection="1">
      <alignment horizontal="center" vertical="center" wrapText="1"/>
    </xf>
    <xf numFmtId="49" fontId="6" fillId="0" borderId="3" xfId="19" applyNumberFormat="1" applyFill="1" applyBorder="1" applyAlignment="1" applyProtection="1">
      <alignment horizontal="center" vertical="center" wrapText="1"/>
    </xf>
    <xf numFmtId="49" fontId="6" fillId="0" borderId="29" xfId="19" applyNumberFormat="1" applyFill="1" applyBorder="1" applyAlignment="1">
      <alignment horizontal="center" vertical="center" wrapText="1"/>
    </xf>
    <xf numFmtId="49" fontId="6" fillId="0" borderId="2" xfId="86" applyNumberFormat="1" applyFill="1" applyBorder="1" applyAlignment="1" applyProtection="1">
      <alignment horizontal="center" vertical="center" wrapText="1"/>
    </xf>
    <xf numFmtId="49" fontId="6" fillId="0" borderId="2" xfId="86" applyNumberFormat="1" applyFill="1" applyBorder="1" applyAlignment="1">
      <alignment horizontal="center" vertical="center" wrapText="1"/>
    </xf>
    <xf numFmtId="49" fontId="13" fillId="0" borderId="3" xfId="29" applyNumberFormat="1" applyFont="1" applyFill="1" applyBorder="1" applyAlignment="1" applyProtection="1">
      <alignment horizontal="center" vertical="center" wrapText="1"/>
    </xf>
    <xf numFmtId="49" fontId="6" fillId="0" borderId="3" xfId="29" applyNumberFormat="1" applyFill="1" applyBorder="1" applyAlignment="1">
      <alignment horizontal="center" vertical="center" wrapText="1"/>
    </xf>
    <xf numFmtId="49" fontId="13" fillId="0" borderId="29" xfId="29" applyNumberFormat="1" applyFont="1" applyFill="1" applyBorder="1" applyAlignment="1" applyProtection="1">
      <alignment horizontal="center" vertical="center" wrapText="1"/>
    </xf>
    <xf numFmtId="49" fontId="6" fillId="0" borderId="29" xfId="29" applyNumberFormat="1" applyFill="1" applyBorder="1" applyAlignment="1">
      <alignment horizontal="center" vertical="center" wrapText="1"/>
    </xf>
    <xf numFmtId="49" fontId="15" fillId="0" borderId="0" xfId="50" applyNumberFormat="1" applyFont="1" applyFill="1" applyAlignment="1" applyProtection="1">
      <alignment horizontal="center" vertical="center" wrapText="1"/>
    </xf>
    <xf numFmtId="0" fontId="5" fillId="0" borderId="0" xfId="109" applyNumberFormat="1" applyFill="1" applyAlignment="1" applyProtection="1">
      <alignment horizontal="center" vertical="center" wrapText="1"/>
    </xf>
    <xf numFmtId="0" fontId="5" fillId="0" borderId="0" xfId="109" applyNumberFormat="1" applyFill="1" applyAlignment="1">
      <alignment horizontal="center" vertical="center" wrapText="1"/>
    </xf>
    <xf numFmtId="0" fontId="5" fillId="0" borderId="0" xfId="8" applyNumberFormat="1" applyFill="1" applyAlignment="1" applyProtection="1">
      <alignment horizontal="center" vertical="center" wrapText="1"/>
    </xf>
    <xf numFmtId="0" fontId="5" fillId="0" borderId="0" xfId="8" applyNumberFormat="1" applyFill="1" applyAlignment="1">
      <alignment horizontal="center" vertical="center" wrapText="1"/>
    </xf>
    <xf numFmtId="0" fontId="3" fillId="0" borderId="0" xfId="4" applyNumberFormat="1" applyFont="1" applyFill="1" applyAlignment="1" applyProtection="1">
      <alignment horizontal="center" vertical="center" wrapText="1"/>
    </xf>
    <xf numFmtId="0" fontId="3" fillId="0" borderId="0" xfId="4" applyNumberFormat="1" applyFont="1" applyFill="1" applyAlignment="1">
      <alignment horizontal="center" vertical="center" wrapText="1"/>
    </xf>
    <xf numFmtId="49" fontId="2" fillId="0" borderId="1" xfId="3" applyNumberFormat="1" applyFont="1" applyFill="1" applyAlignment="1" applyProtection="1">
      <alignment horizontal="center" vertical="center" wrapText="1"/>
    </xf>
    <xf numFmtId="49" fontId="2" fillId="0" borderId="1" xfId="3" applyNumberFormat="1" applyFont="1" applyFill="1" applyAlignment="1">
      <alignment horizontal="center" vertical="center" wrapText="1"/>
    </xf>
  </cellXfs>
  <cellStyles count="232">
    <cellStyle name="br" xfId="1"/>
    <cellStyle name="br 2" xfId="220"/>
    <cellStyle name="col" xfId="2"/>
    <cellStyle name="col 2" xfId="219"/>
    <cellStyle name="st107" xfId="3"/>
    <cellStyle name="st108" xfId="4"/>
    <cellStyle name="st115" xfId="131"/>
    <cellStyle name="st116" xfId="206"/>
    <cellStyle name="st117" xfId="207"/>
    <cellStyle name="st118" xfId="208"/>
    <cellStyle name="st119" xfId="212"/>
    <cellStyle name="st120" xfId="213"/>
    <cellStyle name="style0" xfId="5"/>
    <cellStyle name="style0 2" xfId="221"/>
    <cellStyle name="td" xfId="6"/>
    <cellStyle name="td 2" xfId="222"/>
    <cellStyle name="tr" xfId="7"/>
    <cellStyle name="tr 2" xfId="218"/>
    <cellStyle name="xl100" xfId="8"/>
    <cellStyle name="xl100 2" xfId="151"/>
    <cellStyle name="xl101" xfId="9"/>
    <cellStyle name="xl101 2" xfId="160"/>
    <cellStyle name="xl102" xfId="10"/>
    <cellStyle name="xl102 2" xfId="165"/>
    <cellStyle name="xl103" xfId="11"/>
    <cellStyle name="xl103 2" xfId="230"/>
    <cellStyle name="xl104" xfId="12"/>
    <cellStyle name="xl104 2" xfId="231"/>
    <cellStyle name="xl105" xfId="13"/>
    <cellStyle name="xl105 2" xfId="183"/>
    <cellStyle name="xl106" xfId="14"/>
    <cellStyle name="xl106 2" xfId="184"/>
    <cellStyle name="xl107" xfId="15"/>
    <cellStyle name="xl107 2" xfId="185"/>
    <cellStyle name="xl108" xfId="16"/>
    <cellStyle name="xl108 2" xfId="187"/>
    <cellStyle name="xl109" xfId="17"/>
    <cellStyle name="xl109 2" xfId="190"/>
    <cellStyle name="xl110" xfId="18"/>
    <cellStyle name="xl110 2" xfId="191"/>
    <cellStyle name="xl111" xfId="19"/>
    <cellStyle name="xl111 2" xfId="193"/>
    <cellStyle name="xl112" xfId="20"/>
    <cellStyle name="xl112 2" xfId="194"/>
    <cellStyle name="xl113" xfId="21"/>
    <cellStyle name="xl113 2" xfId="196"/>
    <cellStyle name="xl114" xfId="22"/>
    <cellStyle name="xl114 2" xfId="203"/>
    <cellStyle name="xl115" xfId="23"/>
    <cellStyle name="xl115 2" xfId="188"/>
    <cellStyle name="xl116" xfId="24"/>
    <cellStyle name="xl116 2" xfId="192"/>
    <cellStyle name="xl117" xfId="25"/>
    <cellStyle name="xl117 2" xfId="195"/>
    <cellStyle name="xl118" xfId="26"/>
    <cellStyle name="xl118 2" xfId="197"/>
    <cellStyle name="xl119" xfId="27"/>
    <cellStyle name="xl119 2" xfId="198"/>
    <cellStyle name="xl120" xfId="28"/>
    <cellStyle name="xl120 2" xfId="199"/>
    <cellStyle name="xl121" xfId="29"/>
    <cellStyle name="xl121 2" xfId="204"/>
    <cellStyle name="xl122" xfId="30"/>
    <cellStyle name="xl122 2" xfId="216"/>
    <cellStyle name="xl123" xfId="186"/>
    <cellStyle name="xl124" xfId="189"/>
    <cellStyle name="xl125" xfId="217"/>
    <cellStyle name="xl126" xfId="200"/>
    <cellStyle name="xl127" xfId="202"/>
    <cellStyle name="xl128" xfId="201"/>
    <cellStyle name="xl129" xfId="210"/>
    <cellStyle name="xl130" xfId="215"/>
    <cellStyle name="xl21" xfId="31"/>
    <cellStyle name="xl21 2" xfId="223"/>
    <cellStyle name="xl22" xfId="32"/>
    <cellStyle name="xl22 2" xfId="111"/>
    <cellStyle name="xl23" xfId="33"/>
    <cellStyle name="xl23 2" xfId="116"/>
    <cellStyle name="xl24" xfId="34"/>
    <cellStyle name="xl24 2" xfId="121"/>
    <cellStyle name="xl25" xfId="35"/>
    <cellStyle name="xl25 2" xfId="123"/>
    <cellStyle name="xl26" xfId="36"/>
    <cellStyle name="xl26 2" xfId="113"/>
    <cellStyle name="xl27" xfId="37"/>
    <cellStyle name="xl27 2" xfId="115"/>
    <cellStyle name="xl28" xfId="38"/>
    <cellStyle name="xl28 2" xfId="119"/>
    <cellStyle name="xl29" xfId="39"/>
    <cellStyle name="xl29 2" xfId="134"/>
    <cellStyle name="xl30" xfId="40"/>
    <cellStyle name="xl30 2" xfId="139"/>
    <cellStyle name="xl31" xfId="41"/>
    <cellStyle name="xl31 2" xfId="145"/>
    <cellStyle name="xl32" xfId="42"/>
    <cellStyle name="xl32 2" xfId="161"/>
    <cellStyle name="xl33" xfId="43"/>
    <cellStyle name="xl33 2" xfId="166"/>
    <cellStyle name="xl34" xfId="44"/>
    <cellStyle name="xl34 2" xfId="224"/>
    <cellStyle name="xl35" xfId="45"/>
    <cellStyle name="xl35 2" xfId="205"/>
    <cellStyle name="xl36" xfId="46"/>
    <cellStyle name="xl36 2" xfId="211"/>
    <cellStyle name="xl37" xfId="47"/>
    <cellStyle name="xl37 2" xfId="170"/>
    <cellStyle name="xl38" xfId="48"/>
    <cellStyle name="xl38 2" xfId="128"/>
    <cellStyle name="xl39" xfId="49"/>
    <cellStyle name="xl39 2" xfId="112"/>
    <cellStyle name="xl40" xfId="50"/>
    <cellStyle name="xl40 2" xfId="117"/>
    <cellStyle name="xl41" xfId="51"/>
    <cellStyle name="xl41 2" xfId="126"/>
    <cellStyle name="xl42" xfId="52"/>
    <cellStyle name="xl42 2" xfId="129"/>
    <cellStyle name="xl43" xfId="53"/>
    <cellStyle name="xl43 2" xfId="225"/>
    <cellStyle name="xl44" xfId="54"/>
    <cellStyle name="xl44 2" xfId="135"/>
    <cellStyle name="xl45" xfId="55"/>
    <cellStyle name="xl45 2" xfId="140"/>
    <cellStyle name="xl46" xfId="56"/>
    <cellStyle name="xl46 2" xfId="146"/>
    <cellStyle name="xl47" xfId="57"/>
    <cellStyle name="xl47 2" xfId="162"/>
    <cellStyle name="xl48" xfId="58"/>
    <cellStyle name="xl48 2" xfId="167"/>
    <cellStyle name="xl49" xfId="59"/>
    <cellStyle name="xl49 2" xfId="226"/>
    <cellStyle name="xl50" xfId="60"/>
    <cellStyle name="xl50 2" xfId="227"/>
    <cellStyle name="xl51" xfId="61"/>
    <cellStyle name="xl51 2" xfId="228"/>
    <cellStyle name="xl52" xfId="62"/>
    <cellStyle name="xl52 2" xfId="229"/>
    <cellStyle name="xl53" xfId="63"/>
    <cellStyle name="xl53 2" xfId="171"/>
    <cellStyle name="xl54" xfId="64"/>
    <cellStyle name="xl54 2" xfId="174"/>
    <cellStyle name="xl55" xfId="65"/>
    <cellStyle name="xl55 2" xfId="124"/>
    <cellStyle name="xl56" xfId="66"/>
    <cellStyle name="xl56 2" xfId="136"/>
    <cellStyle name="xl57" xfId="67"/>
    <cellStyle name="xl57 2" xfId="141"/>
    <cellStyle name="xl58" xfId="68"/>
    <cellStyle name="xl58 2" xfId="147"/>
    <cellStyle name="xl59" xfId="69"/>
    <cellStyle name="xl59 2" xfId="148"/>
    <cellStyle name="xl60" xfId="70"/>
    <cellStyle name="xl60 2" xfId="149"/>
    <cellStyle name="xl61" xfId="71"/>
    <cellStyle name="xl61 2" xfId="153"/>
    <cellStyle name="xl62" xfId="72"/>
    <cellStyle name="xl62 2" xfId="163"/>
    <cellStyle name="xl63" xfId="73"/>
    <cellStyle name="xl63 2" xfId="168"/>
    <cellStyle name="xl64" xfId="74"/>
    <cellStyle name="xl64 2" xfId="172"/>
    <cellStyle name="xl65" xfId="75"/>
    <cellStyle name="xl65 2" xfId="175"/>
    <cellStyle name="xl66" xfId="76"/>
    <cellStyle name="xl66 2" xfId="176"/>
    <cellStyle name="xl67" xfId="77"/>
    <cellStyle name="xl67 2" xfId="122"/>
    <cellStyle name="xl68" xfId="78"/>
    <cellStyle name="xl68 2" xfId="127"/>
    <cellStyle name="xl69" xfId="79"/>
    <cellStyle name="xl69 2" xfId="177"/>
    <cellStyle name="xl70" xfId="80"/>
    <cellStyle name="xl70 2" xfId="180"/>
    <cellStyle name="xl71" xfId="81"/>
    <cellStyle name="xl71 2" xfId="132"/>
    <cellStyle name="xl72" xfId="82"/>
    <cellStyle name="xl72 2" xfId="142"/>
    <cellStyle name="xl73" xfId="83"/>
    <cellStyle name="xl73 2" xfId="152"/>
    <cellStyle name="xl74" xfId="84"/>
    <cellStyle name="xl74 2" xfId="178"/>
    <cellStyle name="xl75" xfId="85"/>
    <cellStyle name="xl75 2" xfId="133"/>
    <cellStyle name="xl76" xfId="86"/>
    <cellStyle name="xl76 2" xfId="173"/>
    <cellStyle name="xl77" xfId="87"/>
    <cellStyle name="xl77 2" xfId="125"/>
    <cellStyle name="xl78" xfId="88"/>
    <cellStyle name="xl78 2" xfId="114"/>
    <cellStyle name="xl79" xfId="89"/>
    <cellStyle name="xl79 2" xfId="120"/>
    <cellStyle name="xl80" xfId="90"/>
    <cellStyle name="xl80 2" xfId="143"/>
    <cellStyle name="xl81" xfId="91"/>
    <cellStyle name="xl81 2" xfId="209"/>
    <cellStyle name="xl82" xfId="92"/>
    <cellStyle name="xl82 2" xfId="214"/>
    <cellStyle name="xl83" xfId="93"/>
    <cellStyle name="xl83 2" xfId="179"/>
    <cellStyle name="xl84" xfId="94"/>
    <cellStyle name="xl84 2" xfId="181"/>
    <cellStyle name="xl85" xfId="95"/>
    <cellStyle name="xl85 2" xfId="118"/>
    <cellStyle name="xl86" xfId="96"/>
    <cellStyle name="xl86 2" xfId="154"/>
    <cellStyle name="xl87" xfId="97"/>
    <cellStyle name="xl87 2" xfId="157"/>
    <cellStyle name="xl88" xfId="98"/>
    <cellStyle name="xl88 2" xfId="130"/>
    <cellStyle name="xl89" xfId="99"/>
    <cellStyle name="xl89 2" xfId="137"/>
    <cellStyle name="xl90" xfId="100"/>
    <cellStyle name="xl90 2" xfId="155"/>
    <cellStyle name="xl91" xfId="101"/>
    <cellStyle name="xl91 2" xfId="182"/>
    <cellStyle name="xl92" xfId="102"/>
    <cellStyle name="xl92 2" xfId="138"/>
    <cellStyle name="xl93" xfId="103"/>
    <cellStyle name="xl93 2" xfId="144"/>
    <cellStyle name="xl94" xfId="104"/>
    <cellStyle name="xl94 2" xfId="150"/>
    <cellStyle name="xl95" xfId="105"/>
    <cellStyle name="xl95 2" xfId="156"/>
    <cellStyle name="xl96" xfId="106"/>
    <cellStyle name="xl96 2" xfId="158"/>
    <cellStyle name="xl97" xfId="107"/>
    <cellStyle name="xl97 2" xfId="159"/>
    <cellStyle name="xl98" xfId="108"/>
    <cellStyle name="xl98 2" xfId="164"/>
    <cellStyle name="xl99" xfId="109"/>
    <cellStyle name="xl99 2" xfId="169"/>
    <cellStyle name="Обычный" xfId="0" builtinId="0"/>
    <cellStyle name="Обычный 2" xfId="11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94"/>
  <sheetViews>
    <sheetView tabSelected="1" topLeftCell="B5" zoomScale="130" workbookViewId="0">
      <selection activeCell="O16" sqref="O16"/>
    </sheetView>
  </sheetViews>
  <sheetFormatPr defaultColWidth="8.85546875" defaultRowHeight="15"/>
  <cols>
    <col min="1" max="1" width="22.5703125" style="5" customWidth="1"/>
    <col min="2" max="2" width="3.85546875" style="5" customWidth="1"/>
    <col min="3" max="3" width="14.42578125" style="5" customWidth="1"/>
    <col min="4" max="4" width="9" style="5" customWidth="1"/>
    <col min="5" max="5" width="8.28515625" style="5" customWidth="1"/>
    <col min="6" max="6" width="8" style="5" customWidth="1"/>
    <col min="7" max="7" width="9.28515625" style="5" customWidth="1"/>
    <col min="8" max="8" width="8.28515625" style="5" customWidth="1"/>
    <col min="9" max="9" width="8.42578125" style="5" customWidth="1"/>
    <col min="10" max="10" width="9.140625" style="5" customWidth="1"/>
    <col min="11" max="11" width="8.7109375" style="5" customWidth="1"/>
    <col min="12" max="12" width="9" style="5" customWidth="1"/>
    <col min="13" max="13" width="8.42578125" style="5" customWidth="1"/>
    <col min="14" max="14" width="9.7109375" style="5" customWidth="1"/>
    <col min="15" max="15" width="9.140625" style="5" customWidth="1"/>
    <col min="16" max="16" width="9" style="5" customWidth="1"/>
    <col min="17" max="16384" width="8.85546875" style="5"/>
  </cols>
  <sheetData>
    <row r="1" spans="1:16" ht="12.95" hidden="1" customHeight="1">
      <c r="A1" s="1"/>
      <c r="B1" s="2" t="s">
        <v>68</v>
      </c>
      <c r="C1" s="3"/>
      <c r="D1" s="3"/>
      <c r="E1" s="3"/>
      <c r="F1" s="3"/>
      <c r="G1" s="3"/>
      <c r="H1" s="3"/>
      <c r="I1" s="2" t="s">
        <v>68</v>
      </c>
      <c r="J1" s="4"/>
      <c r="K1" s="4"/>
      <c r="L1" s="4"/>
      <c r="M1" s="4"/>
      <c r="N1" s="4"/>
      <c r="O1" s="4"/>
      <c r="P1" s="4" t="s">
        <v>70</v>
      </c>
    </row>
    <row r="2" spans="1:16" ht="12.75" hidden="1" customHeight="1">
      <c r="A2" s="6"/>
      <c r="B2" s="6"/>
      <c r="C2" s="6"/>
      <c r="D2" s="6"/>
      <c r="E2" s="6"/>
      <c r="F2" s="6"/>
      <c r="G2" s="6"/>
      <c r="H2" s="6"/>
      <c r="I2" s="6"/>
      <c r="J2" s="4"/>
      <c r="K2" s="4"/>
      <c r="L2" s="4"/>
      <c r="M2" s="4"/>
      <c r="N2" s="4"/>
      <c r="O2" s="4"/>
      <c r="P2" s="4" t="s">
        <v>38</v>
      </c>
    </row>
    <row r="3" spans="1:16" ht="12.75" hidden="1" customHeight="1">
      <c r="A3" s="1"/>
      <c r="B3" s="2" t="s">
        <v>68</v>
      </c>
      <c r="C3" s="3"/>
      <c r="D3" s="3"/>
      <c r="E3" s="3"/>
      <c r="F3" s="3"/>
      <c r="G3" s="3"/>
      <c r="H3" s="3"/>
      <c r="I3" s="2" t="s">
        <v>68</v>
      </c>
      <c r="J3" s="4"/>
      <c r="K3" s="4"/>
      <c r="L3" s="4"/>
      <c r="M3" s="4"/>
      <c r="N3" s="4"/>
      <c r="O3" s="4"/>
      <c r="P3" s="4" t="s">
        <v>55</v>
      </c>
    </row>
    <row r="4" spans="1:16" ht="12.75" hidden="1" customHeight="1">
      <c r="A4" s="1"/>
      <c r="B4" s="2" t="s">
        <v>68</v>
      </c>
      <c r="C4" s="3"/>
      <c r="D4" s="3"/>
      <c r="E4" s="3"/>
      <c r="F4" s="3"/>
      <c r="G4" s="3"/>
      <c r="H4" s="3"/>
      <c r="I4" s="2" t="s">
        <v>68</v>
      </c>
      <c r="J4" s="4"/>
      <c r="K4" s="4"/>
      <c r="L4" s="4"/>
      <c r="M4" s="4"/>
      <c r="N4" s="4"/>
      <c r="O4" s="4"/>
      <c r="P4" s="4" t="s">
        <v>45</v>
      </c>
    </row>
    <row r="5" spans="1:16" ht="12.75" customHeight="1">
      <c r="A5" s="1"/>
      <c r="B5" s="2" t="s">
        <v>68</v>
      </c>
      <c r="C5" s="3"/>
      <c r="D5" s="3"/>
      <c r="E5" s="3"/>
      <c r="F5" s="3"/>
      <c r="G5" s="3"/>
      <c r="H5" s="3"/>
      <c r="I5" s="2" t="s">
        <v>68</v>
      </c>
      <c r="J5" s="4"/>
      <c r="K5" s="4"/>
      <c r="L5" s="4"/>
      <c r="M5" s="4"/>
      <c r="N5" s="4"/>
      <c r="O5" s="4"/>
      <c r="P5" s="4"/>
    </row>
    <row r="6" spans="1:16" ht="12.75" customHeight="1">
      <c r="A6" s="1"/>
      <c r="B6" s="2" t="s">
        <v>68</v>
      </c>
      <c r="C6" s="3"/>
      <c r="D6" s="3"/>
      <c r="E6" s="3"/>
      <c r="F6" s="3"/>
      <c r="G6" s="3"/>
      <c r="H6" s="3"/>
      <c r="I6" s="2" t="s">
        <v>68</v>
      </c>
      <c r="J6" s="4"/>
      <c r="K6" s="4"/>
      <c r="L6" s="4"/>
      <c r="M6" s="4"/>
      <c r="N6" s="4"/>
      <c r="O6" s="4"/>
      <c r="P6" s="4"/>
    </row>
    <row r="7" spans="1:16" ht="26.25" customHeight="1">
      <c r="A7" s="1"/>
      <c r="B7" s="48" t="s">
        <v>68</v>
      </c>
      <c r="C7" s="157" t="s">
        <v>321</v>
      </c>
      <c r="D7" s="157"/>
      <c r="E7" s="157"/>
      <c r="F7" s="157"/>
      <c r="G7" s="157"/>
      <c r="H7" s="157"/>
      <c r="I7" s="157"/>
      <c r="J7" s="157"/>
      <c r="K7" s="157"/>
      <c r="L7" s="157"/>
      <c r="M7" s="157"/>
      <c r="N7" s="157"/>
      <c r="O7" s="7"/>
      <c r="P7" s="7"/>
    </row>
    <row r="8" spans="1:16" ht="13.5" hidden="1" customHeight="1">
      <c r="A8" s="158" t="s">
        <v>84</v>
      </c>
      <c r="B8" s="159"/>
      <c r="C8" s="159"/>
      <c r="D8" s="159"/>
      <c r="E8" s="159"/>
      <c r="F8" s="159"/>
      <c r="G8" s="159"/>
      <c r="H8" s="159"/>
      <c r="I8" s="159"/>
      <c r="J8" s="159"/>
      <c r="K8" s="159"/>
      <c r="L8" s="159"/>
      <c r="M8" s="159"/>
      <c r="N8" s="159"/>
      <c r="O8" s="159"/>
      <c r="P8" s="3"/>
    </row>
    <row r="9" spans="1:16" ht="13.5" hidden="1" customHeight="1">
      <c r="A9" s="160" t="s">
        <v>213</v>
      </c>
      <c r="B9" s="161"/>
      <c r="C9" s="161"/>
      <c r="D9" s="161"/>
      <c r="E9" s="161"/>
      <c r="F9" s="161"/>
      <c r="G9" s="161"/>
      <c r="H9" s="161"/>
      <c r="I9" s="161"/>
      <c r="J9" s="161"/>
      <c r="K9" s="161"/>
      <c r="L9" s="161"/>
      <c r="M9" s="161"/>
      <c r="N9" s="161"/>
      <c r="O9" s="161"/>
      <c r="P9" s="8"/>
    </row>
    <row r="10" spans="1:16" ht="12" hidden="1" customHeight="1">
      <c r="A10" s="9"/>
      <c r="B10" s="2" t="s">
        <v>68</v>
      </c>
      <c r="C10" s="10"/>
      <c r="D10" s="10"/>
      <c r="E10" s="10"/>
      <c r="F10" s="10"/>
      <c r="G10" s="10"/>
      <c r="H10" s="10"/>
      <c r="I10" s="2" t="s">
        <v>68</v>
      </c>
      <c r="J10" s="10"/>
      <c r="K10" s="10"/>
      <c r="L10" s="10"/>
      <c r="M10" s="10"/>
      <c r="N10" s="10"/>
      <c r="O10" s="3"/>
      <c r="P10" s="11" t="s">
        <v>68</v>
      </c>
    </row>
    <row r="11" spans="1:16" hidden="1">
      <c r="A11" s="12"/>
      <c r="B11" s="12"/>
      <c r="C11" s="13"/>
      <c r="D11" s="14"/>
      <c r="E11" s="162" t="s">
        <v>197</v>
      </c>
      <c r="F11" s="163"/>
      <c r="G11" s="163"/>
      <c r="H11" s="163"/>
      <c r="I11" s="163"/>
      <c r="J11" s="163"/>
      <c r="K11" s="163"/>
      <c r="L11" s="13"/>
      <c r="M11" s="13"/>
      <c r="N11" s="13"/>
      <c r="O11" s="13"/>
      <c r="P11" s="10"/>
    </row>
    <row r="12" spans="1:16" ht="9.75" hidden="1" customHeight="1">
      <c r="A12" s="15"/>
      <c r="B12" s="16" t="s">
        <v>68</v>
      </c>
      <c r="C12" s="10"/>
      <c r="D12" s="10"/>
      <c r="E12" s="10"/>
      <c r="F12" s="10"/>
      <c r="G12" s="10"/>
      <c r="H12" s="10"/>
      <c r="I12" s="16" t="s">
        <v>68</v>
      </c>
      <c r="J12" s="10"/>
      <c r="K12" s="10"/>
      <c r="L12" s="10"/>
      <c r="M12" s="3"/>
      <c r="N12" s="3"/>
      <c r="O12" s="10"/>
      <c r="P12" s="16" t="s">
        <v>68</v>
      </c>
    </row>
    <row r="13" spans="1:16" ht="18.95" hidden="1" customHeight="1">
      <c r="A13" s="17" t="s">
        <v>266</v>
      </c>
      <c r="B13" s="17"/>
      <c r="C13" s="17"/>
      <c r="D13" s="17"/>
      <c r="E13" s="164" t="s">
        <v>103</v>
      </c>
      <c r="F13" s="165"/>
      <c r="G13" s="165"/>
      <c r="H13" s="165"/>
      <c r="I13" s="165"/>
      <c r="J13" s="165"/>
      <c r="K13" s="165"/>
      <c r="L13" s="165"/>
      <c r="M13" s="165"/>
      <c r="N13" s="165"/>
      <c r="O13" s="18"/>
      <c r="P13" s="19" t="s">
        <v>68</v>
      </c>
    </row>
    <row r="14" spans="1:16" ht="18.95" hidden="1" customHeight="1">
      <c r="A14" s="131" t="s">
        <v>297</v>
      </c>
      <c r="B14" s="131"/>
      <c r="C14" s="131"/>
      <c r="D14" s="131"/>
      <c r="E14" s="131"/>
      <c r="F14" s="131"/>
      <c r="G14" s="131"/>
      <c r="H14" s="131"/>
      <c r="I14" s="131"/>
      <c r="J14" s="131"/>
      <c r="K14" s="131"/>
      <c r="L14" s="131"/>
      <c r="M14" s="131"/>
      <c r="N14" s="20"/>
      <c r="O14" s="18"/>
      <c r="P14" s="19"/>
    </row>
    <row r="15" spans="1:16" ht="18" hidden="1" customHeight="1">
      <c r="A15" s="127" t="s">
        <v>39</v>
      </c>
      <c r="B15" s="128"/>
      <c r="C15" s="128"/>
      <c r="D15" s="128"/>
      <c r="E15" s="128"/>
      <c r="F15" s="128"/>
      <c r="G15" s="128"/>
      <c r="H15" s="128"/>
      <c r="I15" s="21" t="s">
        <v>68</v>
      </c>
      <c r="J15" s="22"/>
      <c r="K15" s="22"/>
      <c r="L15" s="22"/>
      <c r="M15" s="22"/>
      <c r="N15" s="22"/>
      <c r="O15" s="23"/>
      <c r="P15" s="24" t="s">
        <v>68</v>
      </c>
    </row>
    <row r="16" spans="1:16" ht="4.5" customHeight="1" thickBot="1">
      <c r="A16" s="49"/>
      <c r="B16" s="50" t="s">
        <v>68</v>
      </c>
      <c r="C16" s="51"/>
      <c r="D16" s="51"/>
      <c r="E16" s="51"/>
      <c r="F16" s="51"/>
      <c r="G16" s="51"/>
      <c r="H16" s="51"/>
      <c r="I16" s="50" t="s">
        <v>68</v>
      </c>
      <c r="J16" s="51"/>
      <c r="K16" s="51"/>
      <c r="L16" s="51"/>
      <c r="M16" s="51"/>
      <c r="N16" s="51"/>
      <c r="O16" s="51"/>
      <c r="P16" s="50" t="s">
        <v>68</v>
      </c>
    </row>
    <row r="17" spans="1:16" ht="13.5" customHeight="1">
      <c r="A17" s="132" t="s">
        <v>50</v>
      </c>
      <c r="B17" s="59" t="s">
        <v>192</v>
      </c>
      <c r="C17" s="134" t="s">
        <v>271</v>
      </c>
      <c r="D17" s="135"/>
      <c r="E17" s="135"/>
      <c r="F17" s="135"/>
      <c r="G17" s="135"/>
      <c r="H17" s="135"/>
      <c r="I17" s="136" t="s">
        <v>240</v>
      </c>
      <c r="J17" s="137"/>
      <c r="K17" s="139" t="s">
        <v>263</v>
      </c>
      <c r="L17" s="140"/>
      <c r="M17" s="140"/>
      <c r="N17" s="140"/>
      <c r="O17" s="140"/>
      <c r="P17" s="141"/>
    </row>
    <row r="18" spans="1:16" ht="11.25" customHeight="1">
      <c r="A18" s="133"/>
      <c r="B18" s="60" t="s">
        <v>133</v>
      </c>
      <c r="C18" s="144" t="s">
        <v>22</v>
      </c>
      <c r="D18" s="145"/>
      <c r="E18" s="145"/>
      <c r="F18" s="145"/>
      <c r="G18" s="145"/>
      <c r="H18" s="145"/>
      <c r="I18" s="138"/>
      <c r="J18" s="138"/>
      <c r="K18" s="142"/>
      <c r="L18" s="142"/>
      <c r="M18" s="142"/>
      <c r="N18" s="142"/>
      <c r="O18" s="142"/>
      <c r="P18" s="143"/>
    </row>
    <row r="19" spans="1:16" ht="14.25" customHeight="1">
      <c r="A19" s="133"/>
      <c r="B19" s="60" t="s">
        <v>208</v>
      </c>
      <c r="C19" s="146" t="s">
        <v>129</v>
      </c>
      <c r="D19" s="147"/>
      <c r="E19" s="147"/>
      <c r="F19" s="146" t="s">
        <v>89</v>
      </c>
      <c r="G19" s="147"/>
      <c r="H19" s="147"/>
      <c r="I19" s="138"/>
      <c r="J19" s="138"/>
      <c r="K19" s="148" t="s">
        <v>298</v>
      </c>
      <c r="L19" s="142"/>
      <c r="M19" s="61" t="s">
        <v>65</v>
      </c>
      <c r="N19" s="61" t="s">
        <v>40</v>
      </c>
      <c r="O19" s="149" t="s">
        <v>233</v>
      </c>
      <c r="P19" s="150"/>
    </row>
    <row r="20" spans="1:16" ht="15" customHeight="1">
      <c r="A20" s="133"/>
      <c r="B20" s="60" t="s">
        <v>68</v>
      </c>
      <c r="C20" s="61" t="s">
        <v>227</v>
      </c>
      <c r="D20" s="61" t="s">
        <v>141</v>
      </c>
      <c r="E20" s="61" t="s">
        <v>188</v>
      </c>
      <c r="F20" s="61" t="s">
        <v>227</v>
      </c>
      <c r="G20" s="61" t="s">
        <v>141</v>
      </c>
      <c r="H20" s="61" t="s">
        <v>188</v>
      </c>
      <c r="I20" s="151" t="s">
        <v>75</v>
      </c>
      <c r="J20" s="151" t="s">
        <v>289</v>
      </c>
      <c r="K20" s="142"/>
      <c r="L20" s="142"/>
      <c r="M20" s="62" t="s">
        <v>299</v>
      </c>
      <c r="N20" s="62" t="s">
        <v>300</v>
      </c>
      <c r="O20" s="63" t="s">
        <v>68</v>
      </c>
      <c r="P20" s="64" t="s">
        <v>68</v>
      </c>
    </row>
    <row r="21" spans="1:16" ht="15" customHeight="1">
      <c r="A21" s="133"/>
      <c r="B21" s="60" t="s">
        <v>68</v>
      </c>
      <c r="C21" s="65" t="s">
        <v>4</v>
      </c>
      <c r="D21" s="65" t="s">
        <v>127</v>
      </c>
      <c r="E21" s="65" t="s">
        <v>11</v>
      </c>
      <c r="F21" s="65" t="s">
        <v>4</v>
      </c>
      <c r="G21" s="65" t="s">
        <v>127</v>
      </c>
      <c r="H21" s="65" t="s">
        <v>11</v>
      </c>
      <c r="I21" s="152"/>
      <c r="J21" s="152"/>
      <c r="K21" s="61" t="s">
        <v>68</v>
      </c>
      <c r="L21" s="61" t="s">
        <v>68</v>
      </c>
      <c r="M21" s="65" t="s">
        <v>68</v>
      </c>
      <c r="N21" s="65" t="s">
        <v>68</v>
      </c>
      <c r="O21" s="153" t="s">
        <v>301</v>
      </c>
      <c r="P21" s="155" t="s">
        <v>302</v>
      </c>
    </row>
    <row r="22" spans="1:16" ht="15" customHeight="1">
      <c r="A22" s="133"/>
      <c r="B22" s="60" t="s">
        <v>68</v>
      </c>
      <c r="C22" s="65" t="s">
        <v>163</v>
      </c>
      <c r="D22" s="65" t="s">
        <v>67</v>
      </c>
      <c r="E22" s="65" t="s">
        <v>165</v>
      </c>
      <c r="F22" s="65" t="s">
        <v>163</v>
      </c>
      <c r="G22" s="65" t="s">
        <v>67</v>
      </c>
      <c r="H22" s="65" t="s">
        <v>165</v>
      </c>
      <c r="I22" s="152"/>
      <c r="J22" s="152"/>
      <c r="K22" s="65" t="s">
        <v>252</v>
      </c>
      <c r="L22" s="65" t="s">
        <v>278</v>
      </c>
      <c r="M22" s="65" t="s">
        <v>68</v>
      </c>
      <c r="N22" s="65" t="s">
        <v>68</v>
      </c>
      <c r="O22" s="154"/>
      <c r="P22" s="156"/>
    </row>
    <row r="23" spans="1:16" ht="15" customHeight="1">
      <c r="A23" s="133"/>
      <c r="B23" s="60" t="s">
        <v>68</v>
      </c>
      <c r="C23" s="65" t="s">
        <v>97</v>
      </c>
      <c r="D23" s="65" t="s">
        <v>30</v>
      </c>
      <c r="E23" s="65" t="s">
        <v>226</v>
      </c>
      <c r="F23" s="65" t="s">
        <v>97</v>
      </c>
      <c r="G23" s="65" t="s">
        <v>30</v>
      </c>
      <c r="H23" s="65" t="s">
        <v>226</v>
      </c>
      <c r="I23" s="152"/>
      <c r="J23" s="152"/>
      <c r="K23" s="65" t="s">
        <v>68</v>
      </c>
      <c r="L23" s="65" t="s">
        <v>221</v>
      </c>
      <c r="M23" s="65" t="s">
        <v>68</v>
      </c>
      <c r="N23" s="65" t="s">
        <v>68</v>
      </c>
      <c r="O23" s="65" t="s">
        <v>68</v>
      </c>
      <c r="P23" s="66" t="s">
        <v>68</v>
      </c>
    </row>
    <row r="24" spans="1:16" ht="15" customHeight="1">
      <c r="A24" s="133"/>
      <c r="B24" s="67" t="s">
        <v>68</v>
      </c>
      <c r="C24" s="68" t="s">
        <v>68</v>
      </c>
      <c r="D24" s="68" t="s">
        <v>58</v>
      </c>
      <c r="E24" s="68" t="s">
        <v>260</v>
      </c>
      <c r="F24" s="68" t="s">
        <v>68</v>
      </c>
      <c r="G24" s="68" t="s">
        <v>58</v>
      </c>
      <c r="H24" s="68" t="s">
        <v>260</v>
      </c>
      <c r="I24" s="152"/>
      <c r="J24" s="152"/>
      <c r="K24" s="68" t="s">
        <v>68</v>
      </c>
      <c r="L24" s="68" t="s">
        <v>68</v>
      </c>
      <c r="M24" s="68" t="s">
        <v>68</v>
      </c>
      <c r="N24" s="68" t="s">
        <v>68</v>
      </c>
      <c r="O24" s="68" t="s">
        <v>68</v>
      </c>
      <c r="P24" s="69" t="s">
        <v>68</v>
      </c>
    </row>
    <row r="25" spans="1:16" ht="10.5" customHeight="1" thickBot="1">
      <c r="A25" s="70">
        <v>1</v>
      </c>
      <c r="B25" s="71">
        <v>2</v>
      </c>
      <c r="C25" s="71">
        <v>3</v>
      </c>
      <c r="D25" s="71">
        <v>4</v>
      </c>
      <c r="E25" s="71">
        <v>5</v>
      </c>
      <c r="F25" s="71">
        <v>6</v>
      </c>
      <c r="G25" s="71">
        <v>7</v>
      </c>
      <c r="H25" s="71">
        <v>8</v>
      </c>
      <c r="I25" s="72" t="s">
        <v>148</v>
      </c>
      <c r="J25" s="71">
        <v>10</v>
      </c>
      <c r="K25" s="71">
        <v>11</v>
      </c>
      <c r="L25" s="71">
        <v>12</v>
      </c>
      <c r="M25" s="71">
        <v>13</v>
      </c>
      <c r="N25" s="71">
        <v>14</v>
      </c>
      <c r="O25" s="71">
        <v>15</v>
      </c>
      <c r="P25" s="73">
        <v>16</v>
      </c>
    </row>
    <row r="26" spans="1:16" ht="78.75">
      <c r="A26" s="74" t="s">
        <v>114</v>
      </c>
      <c r="B26" s="75" t="s">
        <v>152</v>
      </c>
      <c r="C26" s="76" t="s">
        <v>100</v>
      </c>
      <c r="D26" s="76" t="s">
        <v>100</v>
      </c>
      <c r="E26" s="76" t="s">
        <v>100</v>
      </c>
      <c r="F26" s="76" t="s">
        <v>100</v>
      </c>
      <c r="G26" s="76" t="s">
        <v>100</v>
      </c>
      <c r="H26" s="76" t="s">
        <v>100</v>
      </c>
      <c r="I26" s="77" t="s">
        <v>100</v>
      </c>
      <c r="J26" s="76" t="s">
        <v>100</v>
      </c>
      <c r="K26" s="78">
        <f>K27+K54+K69+K76+K91</f>
        <v>1057586.2</v>
      </c>
      <c r="L26" s="78">
        <f t="shared" ref="L26:P26" si="0">L27+L54+L69+L76+L91</f>
        <v>1050038.5</v>
      </c>
      <c r="M26" s="78">
        <f t="shared" si="0"/>
        <v>989522.8</v>
      </c>
      <c r="N26" s="78">
        <f t="shared" si="0"/>
        <v>1033969.9999999999</v>
      </c>
      <c r="O26" s="78">
        <f t="shared" si="0"/>
        <v>1093881.3999999999</v>
      </c>
      <c r="P26" s="79">
        <f t="shared" si="0"/>
        <v>1150711</v>
      </c>
    </row>
    <row r="27" spans="1:16" ht="123.75">
      <c r="A27" s="80" t="s">
        <v>135</v>
      </c>
      <c r="B27" s="75" t="s">
        <v>198</v>
      </c>
      <c r="C27" s="76" t="s">
        <v>100</v>
      </c>
      <c r="D27" s="76" t="s">
        <v>100</v>
      </c>
      <c r="E27" s="76" t="s">
        <v>100</v>
      </c>
      <c r="F27" s="76" t="s">
        <v>100</v>
      </c>
      <c r="G27" s="76" t="s">
        <v>100</v>
      </c>
      <c r="H27" s="76" t="s">
        <v>100</v>
      </c>
      <c r="I27" s="77" t="s">
        <v>100</v>
      </c>
      <c r="J27" s="76" t="s">
        <v>100</v>
      </c>
      <c r="K27" s="78">
        <f>K29+K30+K33+K35+K36+K39+K40+K41+K42+K43+K44+K46+K47+K50+K51+K52+K53+K31+K32</f>
        <v>306335.09999999998</v>
      </c>
      <c r="L27" s="78">
        <f t="shared" ref="L27:P27" si="1">L29+L30+L33+L35+L36+L39+L40+L41+L42+L43+L44+L46+L47+L50+L51+L52+L53+L31+L32</f>
        <v>301714.89999999997</v>
      </c>
      <c r="M27" s="78">
        <f t="shared" si="1"/>
        <v>308813.3</v>
      </c>
      <c r="N27" s="78">
        <f t="shared" si="1"/>
        <v>303248.8</v>
      </c>
      <c r="O27" s="78">
        <f t="shared" si="1"/>
        <v>320778.49999999988</v>
      </c>
      <c r="P27" s="79">
        <f t="shared" si="1"/>
        <v>337406.70000000007</v>
      </c>
    </row>
    <row r="28" spans="1:16">
      <c r="A28" s="74" t="s">
        <v>80</v>
      </c>
      <c r="B28" s="75" t="s">
        <v>68</v>
      </c>
      <c r="C28" s="76" t="s">
        <v>68</v>
      </c>
      <c r="D28" s="76" t="s">
        <v>68</v>
      </c>
      <c r="E28" s="76" t="s">
        <v>68</v>
      </c>
      <c r="F28" s="76" t="s">
        <v>68</v>
      </c>
      <c r="G28" s="76" t="s">
        <v>68</v>
      </c>
      <c r="H28" s="76" t="s">
        <v>68</v>
      </c>
      <c r="I28" s="77" t="s">
        <v>68</v>
      </c>
      <c r="J28" s="76" t="s">
        <v>68</v>
      </c>
      <c r="K28" s="81">
        <v>0</v>
      </c>
      <c r="L28" s="81">
        <v>0</v>
      </c>
      <c r="M28" s="81">
        <v>0</v>
      </c>
      <c r="N28" s="81">
        <v>0</v>
      </c>
      <c r="O28" s="81">
        <v>0</v>
      </c>
      <c r="P28" s="82">
        <v>0</v>
      </c>
    </row>
    <row r="29" spans="1:16" ht="114" customHeight="1">
      <c r="A29" s="83" t="s">
        <v>180</v>
      </c>
      <c r="B29" s="75" t="s">
        <v>125</v>
      </c>
      <c r="C29" s="76" t="s">
        <v>15</v>
      </c>
      <c r="D29" s="76" t="s">
        <v>91</v>
      </c>
      <c r="E29" s="76" t="s">
        <v>118</v>
      </c>
      <c r="F29" s="76" t="s">
        <v>68</v>
      </c>
      <c r="G29" s="76" t="s">
        <v>68</v>
      </c>
      <c r="H29" s="76" t="s">
        <v>68</v>
      </c>
      <c r="I29" s="77" t="s">
        <v>93</v>
      </c>
      <c r="J29" s="76" t="s">
        <v>244</v>
      </c>
      <c r="K29" s="78">
        <v>8085.8</v>
      </c>
      <c r="L29" s="81">
        <v>8073.2</v>
      </c>
      <c r="M29" s="81">
        <v>8272.6</v>
      </c>
      <c r="N29" s="31">
        <v>8901.2999999999993</v>
      </c>
      <c r="O29" s="31">
        <v>9417.6</v>
      </c>
      <c r="P29" s="84">
        <v>9907.2999999999993</v>
      </c>
    </row>
    <row r="30" spans="1:16" ht="71.25" customHeight="1">
      <c r="A30" s="83" t="s">
        <v>124</v>
      </c>
      <c r="B30" s="75" t="s">
        <v>272</v>
      </c>
      <c r="C30" s="76" t="s">
        <v>15</v>
      </c>
      <c r="D30" s="76" t="s">
        <v>160</v>
      </c>
      <c r="E30" s="76" t="s">
        <v>118</v>
      </c>
      <c r="F30" s="76" t="s">
        <v>68</v>
      </c>
      <c r="G30" s="76" t="s">
        <v>68</v>
      </c>
      <c r="H30" s="76" t="s">
        <v>68</v>
      </c>
      <c r="I30" s="77" t="s">
        <v>93</v>
      </c>
      <c r="J30" s="76" t="s">
        <v>119</v>
      </c>
      <c r="K30" s="78">
        <v>1159</v>
      </c>
      <c r="L30" s="81">
        <v>294.7</v>
      </c>
      <c r="M30" s="81">
        <v>7180</v>
      </c>
      <c r="N30" s="31">
        <v>7725.7</v>
      </c>
      <c r="O30" s="31">
        <v>8173.8</v>
      </c>
      <c r="P30" s="84">
        <v>8598.7999999999993</v>
      </c>
    </row>
    <row r="31" spans="1:16" ht="71.25" customHeight="1">
      <c r="A31" s="85" t="s">
        <v>312</v>
      </c>
      <c r="B31" s="86" t="s">
        <v>313</v>
      </c>
      <c r="C31" s="33" t="s">
        <v>15</v>
      </c>
      <c r="D31" s="87" t="s">
        <v>314</v>
      </c>
      <c r="E31" s="87" t="s">
        <v>118</v>
      </c>
      <c r="F31" s="33"/>
      <c r="G31" s="87"/>
      <c r="H31" s="87"/>
      <c r="I31" s="88" t="s">
        <v>212</v>
      </c>
      <c r="J31" s="87" t="s">
        <v>128</v>
      </c>
      <c r="K31" s="31">
        <v>650</v>
      </c>
      <c r="L31" s="31">
        <v>0</v>
      </c>
      <c r="M31" s="31">
        <v>0</v>
      </c>
      <c r="N31" s="31">
        <v>0</v>
      </c>
      <c r="O31" s="31">
        <v>0</v>
      </c>
      <c r="P31" s="84">
        <v>0</v>
      </c>
    </row>
    <row r="32" spans="1:16" ht="247.5">
      <c r="A32" s="83" t="s">
        <v>98</v>
      </c>
      <c r="B32" s="75" t="s">
        <v>238</v>
      </c>
      <c r="C32" s="76" t="s">
        <v>15</v>
      </c>
      <c r="D32" s="76" t="s">
        <v>280</v>
      </c>
      <c r="E32" s="76" t="s">
        <v>118</v>
      </c>
      <c r="F32" s="76" t="s">
        <v>68</v>
      </c>
      <c r="G32" s="76" t="s">
        <v>68</v>
      </c>
      <c r="H32" s="76" t="s">
        <v>68</v>
      </c>
      <c r="I32" s="77" t="s">
        <v>276</v>
      </c>
      <c r="J32" s="76" t="s">
        <v>34</v>
      </c>
      <c r="K32" s="78">
        <v>3212.7</v>
      </c>
      <c r="L32" s="81">
        <v>2760</v>
      </c>
      <c r="M32" s="81">
        <v>12526.5</v>
      </c>
      <c r="N32" s="31">
        <v>15649.7</v>
      </c>
      <c r="O32" s="31">
        <v>16557.3</v>
      </c>
      <c r="P32" s="84">
        <v>17418.3</v>
      </c>
    </row>
    <row r="33" spans="1:16" ht="68.25" customHeight="1">
      <c r="A33" s="83" t="s">
        <v>137</v>
      </c>
      <c r="B33" s="75" t="s">
        <v>172</v>
      </c>
      <c r="C33" s="76" t="s">
        <v>15</v>
      </c>
      <c r="D33" s="76" t="s">
        <v>143</v>
      </c>
      <c r="E33" s="76" t="s">
        <v>118</v>
      </c>
      <c r="F33" s="76" t="s">
        <v>68</v>
      </c>
      <c r="G33" s="76" t="s">
        <v>68</v>
      </c>
      <c r="H33" s="76" t="s">
        <v>68</v>
      </c>
      <c r="I33" s="77" t="s">
        <v>276</v>
      </c>
      <c r="J33" s="76" t="s">
        <v>107</v>
      </c>
      <c r="K33" s="78">
        <v>405.1</v>
      </c>
      <c r="L33" s="81">
        <v>404</v>
      </c>
      <c r="M33" s="81">
        <v>18.5</v>
      </c>
      <c r="N33" s="31">
        <v>19.899999999999999</v>
      </c>
      <c r="O33" s="31">
        <v>21.1</v>
      </c>
      <c r="P33" s="84">
        <v>22.2</v>
      </c>
    </row>
    <row r="34" spans="1:16">
      <c r="A34" s="74" t="s">
        <v>264</v>
      </c>
      <c r="B34" s="75" t="s">
        <v>68</v>
      </c>
      <c r="C34" s="76" t="s">
        <v>68</v>
      </c>
      <c r="D34" s="76" t="s">
        <v>68</v>
      </c>
      <c r="E34" s="76" t="s">
        <v>68</v>
      </c>
      <c r="F34" s="76" t="s">
        <v>68</v>
      </c>
      <c r="G34" s="76" t="s">
        <v>68</v>
      </c>
      <c r="H34" s="76" t="s">
        <v>68</v>
      </c>
      <c r="I34" s="77" t="s">
        <v>222</v>
      </c>
      <c r="J34" s="76" t="s">
        <v>57</v>
      </c>
      <c r="K34" s="81">
        <v>0</v>
      </c>
      <c r="L34" s="81">
        <v>0</v>
      </c>
      <c r="M34" s="81">
        <v>0</v>
      </c>
      <c r="N34" s="81">
        <v>0</v>
      </c>
      <c r="O34" s="81">
        <v>0</v>
      </c>
      <c r="P34" s="82">
        <v>0</v>
      </c>
    </row>
    <row r="35" spans="1:16" ht="60.75" customHeight="1">
      <c r="A35" s="83" t="s">
        <v>87</v>
      </c>
      <c r="B35" s="75" t="s">
        <v>218</v>
      </c>
      <c r="C35" s="76" t="s">
        <v>15</v>
      </c>
      <c r="D35" s="76" t="s">
        <v>78</v>
      </c>
      <c r="E35" s="76" t="s">
        <v>118</v>
      </c>
      <c r="F35" s="76" t="s">
        <v>68</v>
      </c>
      <c r="G35" s="76" t="s">
        <v>68</v>
      </c>
      <c r="H35" s="76" t="s">
        <v>68</v>
      </c>
      <c r="I35" s="77" t="s">
        <v>93</v>
      </c>
      <c r="J35" s="76" t="s">
        <v>147</v>
      </c>
      <c r="K35" s="78">
        <v>993.7</v>
      </c>
      <c r="L35" s="81">
        <v>0</v>
      </c>
      <c r="M35" s="81">
        <v>5000</v>
      </c>
      <c r="N35" s="31">
        <v>1000</v>
      </c>
      <c r="O35" s="31">
        <v>1000</v>
      </c>
      <c r="P35" s="84">
        <v>1000</v>
      </c>
    </row>
    <row r="36" spans="1:16" ht="409.5" customHeight="1">
      <c r="A36" s="83" t="s">
        <v>150</v>
      </c>
      <c r="B36" s="75" t="s">
        <v>262</v>
      </c>
      <c r="C36" s="76" t="s">
        <v>15</v>
      </c>
      <c r="D36" s="76" t="s">
        <v>151</v>
      </c>
      <c r="E36" s="76" t="s">
        <v>118</v>
      </c>
      <c r="F36" s="76" t="s">
        <v>68</v>
      </c>
      <c r="G36" s="76" t="s">
        <v>68</v>
      </c>
      <c r="H36" s="76" t="s">
        <v>68</v>
      </c>
      <c r="I36" s="77" t="s">
        <v>179</v>
      </c>
      <c r="J36" s="76" t="s">
        <v>93</v>
      </c>
      <c r="K36" s="78">
        <v>285926.7</v>
      </c>
      <c r="L36" s="81">
        <v>284503.90000000002</v>
      </c>
      <c r="M36" s="81">
        <v>238625.9</v>
      </c>
      <c r="N36" s="31">
        <v>262141.5</v>
      </c>
      <c r="O36" s="31">
        <v>277345.7</v>
      </c>
      <c r="P36" s="84">
        <v>291767.7</v>
      </c>
    </row>
    <row r="37" spans="1:16">
      <c r="A37" s="74" t="s">
        <v>264</v>
      </c>
      <c r="B37" s="75" t="s">
        <v>68</v>
      </c>
      <c r="C37" s="76" t="s">
        <v>68</v>
      </c>
      <c r="D37" s="76" t="s">
        <v>68</v>
      </c>
      <c r="E37" s="76" t="s">
        <v>68</v>
      </c>
      <c r="F37" s="76" t="s">
        <v>68</v>
      </c>
      <c r="G37" s="76" t="s">
        <v>68</v>
      </c>
      <c r="H37" s="76" t="s">
        <v>68</v>
      </c>
      <c r="I37" s="77" t="s">
        <v>179</v>
      </c>
      <c r="J37" s="76" t="s">
        <v>128</v>
      </c>
      <c r="K37" s="81">
        <v>0</v>
      </c>
      <c r="L37" s="81">
        <v>0</v>
      </c>
      <c r="M37" s="81">
        <v>0</v>
      </c>
      <c r="N37" s="81">
        <v>0</v>
      </c>
      <c r="O37" s="81">
        <v>0</v>
      </c>
      <c r="P37" s="82">
        <v>0</v>
      </c>
    </row>
    <row r="38" spans="1:16">
      <c r="A38" s="74" t="s">
        <v>264</v>
      </c>
      <c r="B38" s="75" t="s">
        <v>68</v>
      </c>
      <c r="C38" s="76" t="s">
        <v>68</v>
      </c>
      <c r="D38" s="76" t="s">
        <v>68</v>
      </c>
      <c r="E38" s="76" t="s">
        <v>68</v>
      </c>
      <c r="F38" s="76" t="s">
        <v>68</v>
      </c>
      <c r="G38" s="76" t="s">
        <v>68</v>
      </c>
      <c r="H38" s="76" t="s">
        <v>68</v>
      </c>
      <c r="I38" s="77" t="s">
        <v>179</v>
      </c>
      <c r="J38" s="76" t="s">
        <v>179</v>
      </c>
      <c r="K38" s="81">
        <v>0</v>
      </c>
      <c r="L38" s="81">
        <v>0</v>
      </c>
      <c r="M38" s="81">
        <v>0</v>
      </c>
      <c r="N38" s="81">
        <v>0</v>
      </c>
      <c r="O38" s="81">
        <v>0</v>
      </c>
      <c r="P38" s="82">
        <v>0</v>
      </c>
    </row>
    <row r="39" spans="1:16" ht="111" customHeight="1">
      <c r="A39" s="83" t="s">
        <v>120</v>
      </c>
      <c r="B39" s="75" t="s">
        <v>228</v>
      </c>
      <c r="C39" s="76" t="s">
        <v>15</v>
      </c>
      <c r="D39" s="76" t="s">
        <v>160</v>
      </c>
      <c r="E39" s="76" t="s">
        <v>118</v>
      </c>
      <c r="F39" s="76" t="s">
        <v>68</v>
      </c>
      <c r="G39" s="76" t="s">
        <v>68</v>
      </c>
      <c r="H39" s="76" t="s">
        <v>68</v>
      </c>
      <c r="I39" s="77" t="s">
        <v>212</v>
      </c>
      <c r="J39" s="76" t="s">
        <v>57</v>
      </c>
      <c r="K39" s="81">
        <v>0</v>
      </c>
      <c r="L39" s="81">
        <v>0</v>
      </c>
      <c r="M39" s="81">
        <v>2390</v>
      </c>
      <c r="N39" s="31">
        <v>2571.6</v>
      </c>
      <c r="O39" s="31">
        <v>2720.8</v>
      </c>
      <c r="P39" s="84">
        <v>2862.3</v>
      </c>
    </row>
    <row r="40" spans="1:16" ht="178.5" customHeight="1">
      <c r="A40" s="83" t="s">
        <v>0</v>
      </c>
      <c r="B40" s="75" t="s">
        <v>166</v>
      </c>
      <c r="C40" s="76" t="s">
        <v>15</v>
      </c>
      <c r="D40" s="76" t="s">
        <v>160</v>
      </c>
      <c r="E40" s="76" t="s">
        <v>118</v>
      </c>
      <c r="F40" s="76" t="s">
        <v>68</v>
      </c>
      <c r="G40" s="76" t="s">
        <v>68</v>
      </c>
      <c r="H40" s="76" t="s">
        <v>68</v>
      </c>
      <c r="I40" s="77" t="s">
        <v>276</v>
      </c>
      <c r="J40" s="76" t="s">
        <v>83</v>
      </c>
      <c r="K40" s="78">
        <v>435.3</v>
      </c>
      <c r="L40" s="81">
        <v>435.3</v>
      </c>
      <c r="M40" s="81">
        <v>503</v>
      </c>
      <c r="N40" s="31">
        <v>541.20000000000005</v>
      </c>
      <c r="O40" s="31">
        <v>572.6</v>
      </c>
      <c r="P40" s="84">
        <v>602.4</v>
      </c>
    </row>
    <row r="41" spans="1:16" ht="54.75" customHeight="1">
      <c r="A41" s="83" t="s">
        <v>275</v>
      </c>
      <c r="B41" s="75" t="s">
        <v>211</v>
      </c>
      <c r="C41" s="76" t="s">
        <v>15</v>
      </c>
      <c r="D41" s="76" t="s">
        <v>160</v>
      </c>
      <c r="E41" s="76" t="s">
        <v>118</v>
      </c>
      <c r="F41" s="76" t="s">
        <v>68</v>
      </c>
      <c r="G41" s="76" t="s">
        <v>68</v>
      </c>
      <c r="H41" s="76" t="s">
        <v>68</v>
      </c>
      <c r="I41" s="77" t="s">
        <v>212</v>
      </c>
      <c r="J41" s="76" t="s">
        <v>57</v>
      </c>
      <c r="K41" s="81">
        <v>0</v>
      </c>
      <c r="L41" s="81">
        <v>0</v>
      </c>
      <c r="M41" s="81">
        <v>551</v>
      </c>
      <c r="N41" s="31">
        <v>592.9</v>
      </c>
      <c r="O41" s="31">
        <v>627.29999999999995</v>
      </c>
      <c r="P41" s="84">
        <v>659.9</v>
      </c>
    </row>
    <row r="42" spans="1:16" ht="83.25" customHeight="1">
      <c r="A42" s="83" t="s">
        <v>142</v>
      </c>
      <c r="B42" s="75" t="s">
        <v>136</v>
      </c>
      <c r="C42" s="76" t="s">
        <v>15</v>
      </c>
      <c r="D42" s="76" t="s">
        <v>77</v>
      </c>
      <c r="E42" s="76" t="s">
        <v>118</v>
      </c>
      <c r="F42" s="76" t="s">
        <v>68</v>
      </c>
      <c r="G42" s="76" t="s">
        <v>68</v>
      </c>
      <c r="H42" s="76" t="s">
        <v>68</v>
      </c>
      <c r="I42" s="77" t="s">
        <v>93</v>
      </c>
      <c r="J42" s="76" t="s">
        <v>119</v>
      </c>
      <c r="K42" s="78">
        <v>673</v>
      </c>
      <c r="L42" s="81">
        <v>673</v>
      </c>
      <c r="M42" s="81">
        <v>673</v>
      </c>
      <c r="N42" s="31">
        <v>724.1</v>
      </c>
      <c r="O42" s="31">
        <v>766.1</v>
      </c>
      <c r="P42" s="84">
        <v>806</v>
      </c>
    </row>
    <row r="43" spans="1:16" ht="75.75" customHeight="1">
      <c r="A43" s="83" t="s">
        <v>229</v>
      </c>
      <c r="B43" s="75" t="s">
        <v>176</v>
      </c>
      <c r="C43" s="76" t="s">
        <v>15</v>
      </c>
      <c r="D43" s="76" t="s">
        <v>160</v>
      </c>
      <c r="E43" s="76" t="s">
        <v>118</v>
      </c>
      <c r="F43" s="76" t="s">
        <v>68</v>
      </c>
      <c r="G43" s="76" t="s">
        <v>68</v>
      </c>
      <c r="H43" s="76" t="s">
        <v>68</v>
      </c>
      <c r="I43" s="77" t="s">
        <v>107</v>
      </c>
      <c r="J43" s="76" t="s">
        <v>93</v>
      </c>
      <c r="K43" s="78">
        <v>516.20000000000005</v>
      </c>
      <c r="L43" s="81">
        <v>516.29999999999995</v>
      </c>
      <c r="M43" s="81">
        <v>241</v>
      </c>
      <c r="N43" s="31">
        <v>259.3</v>
      </c>
      <c r="O43" s="31">
        <v>274.3</v>
      </c>
      <c r="P43" s="84">
        <v>288.60000000000002</v>
      </c>
    </row>
    <row r="44" spans="1:16" ht="83.25" customHeight="1">
      <c r="A44" s="83" t="s">
        <v>27</v>
      </c>
      <c r="B44" s="75" t="s">
        <v>106</v>
      </c>
      <c r="C44" s="76" t="s">
        <v>15</v>
      </c>
      <c r="D44" s="76" t="s">
        <v>160</v>
      </c>
      <c r="E44" s="76" t="s">
        <v>118</v>
      </c>
      <c r="F44" s="76" t="s">
        <v>68</v>
      </c>
      <c r="G44" s="76" t="s">
        <v>68</v>
      </c>
      <c r="H44" s="76" t="s">
        <v>68</v>
      </c>
      <c r="I44" s="77" t="s">
        <v>93</v>
      </c>
      <c r="J44" s="76" t="s">
        <v>119</v>
      </c>
      <c r="K44" s="78">
        <v>1726</v>
      </c>
      <c r="L44" s="81">
        <v>1719.5</v>
      </c>
      <c r="M44" s="81">
        <v>571.5</v>
      </c>
      <c r="N44" s="31">
        <v>615</v>
      </c>
      <c r="O44" s="31">
        <v>650.5</v>
      </c>
      <c r="P44" s="84">
        <v>684.4</v>
      </c>
    </row>
    <row r="45" spans="1:16" ht="16.5" customHeight="1">
      <c r="A45" s="74" t="s">
        <v>264</v>
      </c>
      <c r="B45" s="75" t="s">
        <v>68</v>
      </c>
      <c r="C45" s="76" t="s">
        <v>15</v>
      </c>
      <c r="D45" s="76" t="s">
        <v>167</v>
      </c>
      <c r="E45" s="76" t="s">
        <v>118</v>
      </c>
      <c r="F45" s="76" t="s">
        <v>68</v>
      </c>
      <c r="G45" s="76" t="s">
        <v>68</v>
      </c>
      <c r="H45" s="76" t="s">
        <v>68</v>
      </c>
      <c r="I45" s="77" t="s">
        <v>107</v>
      </c>
      <c r="J45" s="76" t="s">
        <v>93</v>
      </c>
      <c r="K45" s="81">
        <v>0</v>
      </c>
      <c r="L45" s="81">
        <v>0</v>
      </c>
      <c r="M45" s="81">
        <v>0</v>
      </c>
      <c r="N45" s="81">
        <v>0</v>
      </c>
      <c r="O45" s="81">
        <v>0</v>
      </c>
      <c r="P45" s="82">
        <v>0</v>
      </c>
    </row>
    <row r="46" spans="1:16" ht="102" customHeight="1">
      <c r="A46" s="83" t="s">
        <v>73</v>
      </c>
      <c r="B46" s="75" t="s">
        <v>295</v>
      </c>
      <c r="C46" s="76" t="s">
        <v>15</v>
      </c>
      <c r="D46" s="76" t="s">
        <v>250</v>
      </c>
      <c r="E46" s="76" t="s">
        <v>118</v>
      </c>
      <c r="F46" s="76" t="s">
        <v>68</v>
      </c>
      <c r="G46" s="76" t="s">
        <v>68</v>
      </c>
      <c r="H46" s="76" t="s">
        <v>68</v>
      </c>
      <c r="I46" s="77" t="s">
        <v>57</v>
      </c>
      <c r="J46" s="76" t="s">
        <v>34</v>
      </c>
      <c r="K46" s="78">
        <v>200</v>
      </c>
      <c r="L46" s="81">
        <v>0</v>
      </c>
      <c r="M46" s="81">
        <v>500</v>
      </c>
      <c r="N46" s="31">
        <v>538</v>
      </c>
      <c r="O46" s="31">
        <v>569.20000000000005</v>
      </c>
      <c r="P46" s="84">
        <v>598.79999999999995</v>
      </c>
    </row>
    <row r="47" spans="1:16" ht="123.75" customHeight="1">
      <c r="A47" s="83" t="s">
        <v>245</v>
      </c>
      <c r="B47" s="75" t="s">
        <v>267</v>
      </c>
      <c r="C47" s="76" t="s">
        <v>15</v>
      </c>
      <c r="D47" s="76" t="s">
        <v>96</v>
      </c>
      <c r="E47" s="76" t="s">
        <v>118</v>
      </c>
      <c r="F47" s="76" t="s">
        <v>68</v>
      </c>
      <c r="G47" s="76" t="s">
        <v>68</v>
      </c>
      <c r="H47" s="76" t="s">
        <v>68</v>
      </c>
      <c r="I47" s="77" t="s">
        <v>93</v>
      </c>
      <c r="J47" s="76" t="s">
        <v>119</v>
      </c>
      <c r="K47" s="78">
        <v>1648.5</v>
      </c>
      <c r="L47" s="81">
        <v>1643.5</v>
      </c>
      <c r="M47" s="81">
        <v>1152</v>
      </c>
      <c r="N47" s="31">
        <v>1238.7</v>
      </c>
      <c r="O47" s="31">
        <v>1310.0999999999999</v>
      </c>
      <c r="P47" s="84">
        <v>1377.7</v>
      </c>
    </row>
    <row r="48" spans="1:16">
      <c r="A48" s="74" t="s">
        <v>264</v>
      </c>
      <c r="B48" s="75" t="s">
        <v>68</v>
      </c>
      <c r="C48" s="76" t="s">
        <v>68</v>
      </c>
      <c r="D48" s="76" t="s">
        <v>68</v>
      </c>
      <c r="E48" s="76" t="s">
        <v>68</v>
      </c>
      <c r="F48" s="76" t="s">
        <v>68</v>
      </c>
      <c r="G48" s="76" t="s">
        <v>68</v>
      </c>
      <c r="H48" s="76" t="s">
        <v>68</v>
      </c>
      <c r="I48" s="77" t="s">
        <v>276</v>
      </c>
      <c r="J48" s="76" t="s">
        <v>212</v>
      </c>
      <c r="K48" s="81">
        <v>0</v>
      </c>
      <c r="L48" s="81">
        <v>0</v>
      </c>
      <c r="M48" s="81">
        <v>0</v>
      </c>
      <c r="N48" s="81">
        <v>0</v>
      </c>
      <c r="O48" s="81">
        <v>0</v>
      </c>
      <c r="P48" s="82">
        <v>0</v>
      </c>
    </row>
    <row r="49" spans="1:16">
      <c r="A49" s="74" t="s">
        <v>264</v>
      </c>
      <c r="B49" s="75" t="s">
        <v>68</v>
      </c>
      <c r="C49" s="76" t="s">
        <v>68</v>
      </c>
      <c r="D49" s="76" t="s">
        <v>68</v>
      </c>
      <c r="E49" s="76" t="s">
        <v>68</v>
      </c>
      <c r="F49" s="76" t="s">
        <v>68</v>
      </c>
      <c r="G49" s="76" t="s">
        <v>68</v>
      </c>
      <c r="H49" s="76" t="s">
        <v>68</v>
      </c>
      <c r="I49" s="77" t="s">
        <v>276</v>
      </c>
      <c r="J49" s="76" t="s">
        <v>83</v>
      </c>
      <c r="K49" s="81">
        <v>0</v>
      </c>
      <c r="L49" s="81">
        <v>0</v>
      </c>
      <c r="M49" s="81">
        <v>0</v>
      </c>
      <c r="N49" s="81">
        <v>0</v>
      </c>
      <c r="O49" s="81">
        <v>0</v>
      </c>
      <c r="P49" s="82">
        <v>0</v>
      </c>
    </row>
    <row r="50" spans="1:16" ht="96" customHeight="1">
      <c r="A50" s="83" t="s">
        <v>239</v>
      </c>
      <c r="B50" s="75" t="s">
        <v>201</v>
      </c>
      <c r="C50" s="76" t="s">
        <v>15</v>
      </c>
      <c r="D50" s="76" t="s">
        <v>23</v>
      </c>
      <c r="E50" s="76" t="s">
        <v>118</v>
      </c>
      <c r="F50" s="76" t="s">
        <v>68</v>
      </c>
      <c r="G50" s="76" t="s">
        <v>68</v>
      </c>
      <c r="H50" s="76" t="s">
        <v>68</v>
      </c>
      <c r="I50" s="77" t="s">
        <v>147</v>
      </c>
      <c r="J50" s="76" t="s">
        <v>93</v>
      </c>
      <c r="K50" s="78">
        <v>450</v>
      </c>
      <c r="L50" s="81">
        <v>444.1</v>
      </c>
      <c r="M50" s="81">
        <v>425</v>
      </c>
      <c r="N50" s="31">
        <v>457.3</v>
      </c>
      <c r="O50" s="31">
        <v>483.7</v>
      </c>
      <c r="P50" s="84">
        <v>508.9</v>
      </c>
    </row>
    <row r="51" spans="1:16" ht="50.25" customHeight="1">
      <c r="A51" s="83" t="s">
        <v>232</v>
      </c>
      <c r="B51" s="75" t="s">
        <v>126</v>
      </c>
      <c r="C51" s="76" t="s">
        <v>15</v>
      </c>
      <c r="D51" s="76" t="s">
        <v>243</v>
      </c>
      <c r="E51" s="76" t="s">
        <v>118</v>
      </c>
      <c r="F51" s="76" t="s">
        <v>68</v>
      </c>
      <c r="G51" s="76" t="s">
        <v>68</v>
      </c>
      <c r="H51" s="76" t="s">
        <v>68</v>
      </c>
      <c r="I51" s="77" t="s">
        <v>179</v>
      </c>
      <c r="J51" s="76" t="s">
        <v>179</v>
      </c>
      <c r="K51" s="78">
        <v>250</v>
      </c>
      <c r="L51" s="81">
        <v>244.3</v>
      </c>
      <c r="M51" s="81">
        <v>250</v>
      </c>
      <c r="N51" s="31">
        <v>269</v>
      </c>
      <c r="O51" s="31">
        <v>284.60000000000002</v>
      </c>
      <c r="P51" s="84">
        <v>299.39999999999998</v>
      </c>
    </row>
    <row r="52" spans="1:16" ht="45" customHeight="1">
      <c r="A52" s="83" t="s">
        <v>131</v>
      </c>
      <c r="B52" s="75" t="s">
        <v>242</v>
      </c>
      <c r="C52" s="76" t="s">
        <v>15</v>
      </c>
      <c r="D52" s="76" t="s">
        <v>42</v>
      </c>
      <c r="E52" s="76" t="s">
        <v>118</v>
      </c>
      <c r="F52" s="76" t="s">
        <v>68</v>
      </c>
      <c r="G52" s="76" t="s">
        <v>68</v>
      </c>
      <c r="H52" s="76" t="s">
        <v>68</v>
      </c>
      <c r="I52" s="77" t="s">
        <v>93</v>
      </c>
      <c r="J52" s="76" t="s">
        <v>119</v>
      </c>
      <c r="K52" s="78">
        <v>3.1</v>
      </c>
      <c r="L52" s="81">
        <v>3.1</v>
      </c>
      <c r="M52" s="81">
        <v>3.3</v>
      </c>
      <c r="N52" s="31">
        <v>3.6</v>
      </c>
      <c r="O52" s="31">
        <v>3.8</v>
      </c>
      <c r="P52" s="84">
        <v>4</v>
      </c>
    </row>
    <row r="53" spans="1:16" ht="109.5" customHeight="1">
      <c r="A53" s="83" t="s">
        <v>274</v>
      </c>
      <c r="B53" s="75" t="s">
        <v>35</v>
      </c>
      <c r="C53" s="76" t="s">
        <v>15</v>
      </c>
      <c r="D53" s="76" t="s">
        <v>61</v>
      </c>
      <c r="E53" s="76" t="s">
        <v>118</v>
      </c>
      <c r="F53" s="76" t="s">
        <v>68</v>
      </c>
      <c r="G53" s="76" t="s">
        <v>68</v>
      </c>
      <c r="H53" s="76" t="s">
        <v>68</v>
      </c>
      <c r="I53" s="77" t="s">
        <v>212</v>
      </c>
      <c r="J53" s="76" t="s">
        <v>128</v>
      </c>
      <c r="K53" s="81">
        <v>0</v>
      </c>
      <c r="L53" s="81">
        <v>0</v>
      </c>
      <c r="M53" s="81">
        <v>29930</v>
      </c>
      <c r="N53" s="81">
        <v>0</v>
      </c>
      <c r="O53" s="81">
        <v>0</v>
      </c>
      <c r="P53" s="82">
        <v>0</v>
      </c>
    </row>
    <row r="54" spans="1:16" ht="157.5">
      <c r="A54" s="80" t="s">
        <v>139</v>
      </c>
      <c r="B54" s="75" t="s">
        <v>247</v>
      </c>
      <c r="C54" s="76" t="s">
        <v>100</v>
      </c>
      <c r="D54" s="76" t="s">
        <v>100</v>
      </c>
      <c r="E54" s="76" t="s">
        <v>100</v>
      </c>
      <c r="F54" s="76" t="s">
        <v>100</v>
      </c>
      <c r="G54" s="76" t="s">
        <v>100</v>
      </c>
      <c r="H54" s="76" t="s">
        <v>100</v>
      </c>
      <c r="I54" s="77" t="s">
        <v>100</v>
      </c>
      <c r="J54" s="76" t="s">
        <v>100</v>
      </c>
      <c r="K54" s="81">
        <f>K56+K63+K64+K67+K68+K65</f>
        <v>84458</v>
      </c>
      <c r="L54" s="81">
        <f t="shared" ref="L54:P54" si="2">L56+L63+L64+L67+L68+L65</f>
        <v>83810.699999999983</v>
      </c>
      <c r="M54" s="81">
        <f t="shared" si="2"/>
        <v>97453.799999999988</v>
      </c>
      <c r="N54" s="81">
        <f t="shared" si="2"/>
        <v>104460.9</v>
      </c>
      <c r="O54" s="81">
        <f t="shared" si="2"/>
        <v>110519.70000000001</v>
      </c>
      <c r="P54" s="89">
        <f t="shared" si="2"/>
        <v>116266.79999999999</v>
      </c>
    </row>
    <row r="55" spans="1:16">
      <c r="A55" s="74" t="s">
        <v>80</v>
      </c>
      <c r="B55" s="75" t="s">
        <v>68</v>
      </c>
      <c r="C55" s="76" t="s">
        <v>68</v>
      </c>
      <c r="D55" s="76" t="s">
        <v>68</v>
      </c>
      <c r="E55" s="76" t="s">
        <v>68</v>
      </c>
      <c r="F55" s="76" t="s">
        <v>68</v>
      </c>
      <c r="G55" s="76" t="s">
        <v>68</v>
      </c>
      <c r="H55" s="76" t="s">
        <v>68</v>
      </c>
      <c r="I55" s="77" t="s">
        <v>68</v>
      </c>
      <c r="J55" s="76" t="s">
        <v>68</v>
      </c>
      <c r="K55" s="81">
        <v>0</v>
      </c>
      <c r="L55" s="81">
        <v>0</v>
      </c>
      <c r="M55" s="81">
        <v>0</v>
      </c>
      <c r="N55" s="81">
        <v>0</v>
      </c>
      <c r="O55" s="81">
        <v>0</v>
      </c>
      <c r="P55" s="82">
        <v>0</v>
      </c>
    </row>
    <row r="56" spans="1:16" ht="37.5" customHeight="1">
      <c r="A56" s="83" t="s">
        <v>41</v>
      </c>
      <c r="B56" s="75" t="s">
        <v>184</v>
      </c>
      <c r="C56" s="76" t="s">
        <v>15</v>
      </c>
      <c r="D56" s="76" t="s">
        <v>17</v>
      </c>
      <c r="E56" s="76" t="s">
        <v>118</v>
      </c>
      <c r="F56" s="76" t="s">
        <v>68</v>
      </c>
      <c r="G56" s="76" t="s">
        <v>68</v>
      </c>
      <c r="H56" s="76" t="s">
        <v>68</v>
      </c>
      <c r="I56" s="77" t="s">
        <v>93</v>
      </c>
      <c r="J56" s="76" t="s">
        <v>128</v>
      </c>
      <c r="K56" s="31">
        <v>57163.4</v>
      </c>
      <c r="L56" s="81">
        <v>57086.3</v>
      </c>
      <c r="M56" s="81">
        <v>60849.2</v>
      </c>
      <c r="N56" s="31">
        <v>65473.7</v>
      </c>
      <c r="O56" s="31">
        <v>69271.199999999997</v>
      </c>
      <c r="P56" s="84">
        <v>72873.3</v>
      </c>
    </row>
    <row r="57" spans="1:16" ht="112.5">
      <c r="A57" s="74" t="s">
        <v>264</v>
      </c>
      <c r="B57" s="75" t="s">
        <v>68</v>
      </c>
      <c r="C57" s="76" t="s">
        <v>15</v>
      </c>
      <c r="D57" s="76" t="s">
        <v>185</v>
      </c>
      <c r="E57" s="76" t="s">
        <v>118</v>
      </c>
      <c r="F57" s="76" t="s">
        <v>68</v>
      </c>
      <c r="G57" s="76" t="s">
        <v>68</v>
      </c>
      <c r="H57" s="76" t="s">
        <v>68</v>
      </c>
      <c r="I57" s="77" t="s">
        <v>93</v>
      </c>
      <c r="J57" s="76" t="s">
        <v>57</v>
      </c>
      <c r="K57" s="81">
        <v>0</v>
      </c>
      <c r="L57" s="81">
        <v>0</v>
      </c>
      <c r="M57" s="81">
        <v>0</v>
      </c>
      <c r="N57" s="81">
        <v>0</v>
      </c>
      <c r="O57" s="81">
        <v>0</v>
      </c>
      <c r="P57" s="82">
        <v>0</v>
      </c>
    </row>
    <row r="58" spans="1:16">
      <c r="A58" s="74" t="s">
        <v>264</v>
      </c>
      <c r="B58" s="75" t="s">
        <v>68</v>
      </c>
      <c r="C58" s="76" t="s">
        <v>68</v>
      </c>
      <c r="D58" s="76" t="s">
        <v>68</v>
      </c>
      <c r="E58" s="76" t="s">
        <v>68</v>
      </c>
      <c r="F58" s="76" t="s">
        <v>68</v>
      </c>
      <c r="G58" s="76" t="s">
        <v>68</v>
      </c>
      <c r="H58" s="76" t="s">
        <v>68</v>
      </c>
      <c r="I58" s="77" t="s">
        <v>93</v>
      </c>
      <c r="J58" s="76" t="s">
        <v>276</v>
      </c>
      <c r="K58" s="81">
        <v>0</v>
      </c>
      <c r="L58" s="81">
        <v>0</v>
      </c>
      <c r="M58" s="81">
        <v>0</v>
      </c>
      <c r="N58" s="81">
        <v>0</v>
      </c>
      <c r="O58" s="81">
        <v>0</v>
      </c>
      <c r="P58" s="82">
        <v>0</v>
      </c>
    </row>
    <row r="59" spans="1:16">
      <c r="A59" s="74" t="s">
        <v>264</v>
      </c>
      <c r="B59" s="75" t="s">
        <v>68</v>
      </c>
      <c r="C59" s="76" t="s">
        <v>68</v>
      </c>
      <c r="D59" s="76" t="s">
        <v>68</v>
      </c>
      <c r="E59" s="76" t="s">
        <v>68</v>
      </c>
      <c r="F59" s="76" t="s">
        <v>68</v>
      </c>
      <c r="G59" s="76" t="s">
        <v>68</v>
      </c>
      <c r="H59" s="76" t="s">
        <v>68</v>
      </c>
      <c r="I59" s="77" t="s">
        <v>93</v>
      </c>
      <c r="J59" s="76" t="s">
        <v>244</v>
      </c>
      <c r="K59" s="81">
        <v>0</v>
      </c>
      <c r="L59" s="81">
        <v>0</v>
      </c>
      <c r="M59" s="81">
        <v>0</v>
      </c>
      <c r="N59" s="81">
        <v>0</v>
      </c>
      <c r="O59" s="81">
        <v>0</v>
      </c>
      <c r="P59" s="82">
        <v>0</v>
      </c>
    </row>
    <row r="60" spans="1:16">
      <c r="A60" s="74" t="s">
        <v>264</v>
      </c>
      <c r="B60" s="75" t="s">
        <v>68</v>
      </c>
      <c r="C60" s="76" t="s">
        <v>68</v>
      </c>
      <c r="D60" s="76" t="s">
        <v>68</v>
      </c>
      <c r="E60" s="76" t="s">
        <v>68</v>
      </c>
      <c r="F60" s="76" t="s">
        <v>68</v>
      </c>
      <c r="G60" s="76" t="s">
        <v>68</v>
      </c>
      <c r="H60" s="76" t="s">
        <v>68</v>
      </c>
      <c r="I60" s="77" t="s">
        <v>93</v>
      </c>
      <c r="J60" s="76" t="s">
        <v>119</v>
      </c>
      <c r="K60" s="81">
        <v>0</v>
      </c>
      <c r="L60" s="81">
        <v>0</v>
      </c>
      <c r="M60" s="81">
        <v>0</v>
      </c>
      <c r="N60" s="81">
        <v>0</v>
      </c>
      <c r="O60" s="81">
        <v>0</v>
      </c>
      <c r="P60" s="82">
        <v>0</v>
      </c>
    </row>
    <row r="61" spans="1:16">
      <c r="A61" s="74" t="s">
        <v>264</v>
      </c>
      <c r="B61" s="75" t="s">
        <v>68</v>
      </c>
      <c r="C61" s="76" t="s">
        <v>68</v>
      </c>
      <c r="D61" s="76" t="s">
        <v>68</v>
      </c>
      <c r="E61" s="76" t="s">
        <v>68</v>
      </c>
      <c r="F61" s="76" t="s">
        <v>68</v>
      </c>
      <c r="G61" s="76" t="s">
        <v>68</v>
      </c>
      <c r="H61" s="76" t="s">
        <v>68</v>
      </c>
      <c r="I61" s="77" t="s">
        <v>179</v>
      </c>
      <c r="J61" s="76" t="s">
        <v>34</v>
      </c>
      <c r="K61" s="81">
        <v>0</v>
      </c>
      <c r="L61" s="81">
        <v>0</v>
      </c>
      <c r="M61" s="81">
        <v>0</v>
      </c>
      <c r="N61" s="81">
        <v>0</v>
      </c>
      <c r="O61" s="81">
        <v>0</v>
      </c>
      <c r="P61" s="82">
        <v>0</v>
      </c>
    </row>
    <row r="62" spans="1:16">
      <c r="A62" s="74" t="s">
        <v>264</v>
      </c>
      <c r="B62" s="75" t="s">
        <v>68</v>
      </c>
      <c r="C62" s="76" t="s">
        <v>68</v>
      </c>
      <c r="D62" s="76" t="s">
        <v>68</v>
      </c>
      <c r="E62" s="76" t="s">
        <v>68</v>
      </c>
      <c r="F62" s="76" t="s">
        <v>68</v>
      </c>
      <c r="G62" s="76" t="s">
        <v>68</v>
      </c>
      <c r="H62" s="76" t="s">
        <v>68</v>
      </c>
      <c r="I62" s="77" t="s">
        <v>107</v>
      </c>
      <c r="J62" s="76" t="s">
        <v>276</v>
      </c>
      <c r="K62" s="81">
        <v>0</v>
      </c>
      <c r="L62" s="81">
        <v>0</v>
      </c>
      <c r="M62" s="81">
        <v>0</v>
      </c>
      <c r="N62" s="81">
        <v>0</v>
      </c>
      <c r="O62" s="81">
        <v>0</v>
      </c>
      <c r="P62" s="82">
        <v>0</v>
      </c>
    </row>
    <row r="63" spans="1:16" ht="23.25" customHeight="1">
      <c r="A63" s="83" t="s">
        <v>178</v>
      </c>
      <c r="B63" s="75" t="s">
        <v>112</v>
      </c>
      <c r="C63" s="76" t="s">
        <v>15</v>
      </c>
      <c r="D63" s="76" t="s">
        <v>146</v>
      </c>
      <c r="E63" s="76" t="s">
        <v>118</v>
      </c>
      <c r="F63" s="76" t="s">
        <v>68</v>
      </c>
      <c r="G63" s="76" t="s">
        <v>68</v>
      </c>
      <c r="H63" s="76" t="s">
        <v>68</v>
      </c>
      <c r="I63" s="77" t="s">
        <v>93</v>
      </c>
      <c r="J63" s="76" t="s">
        <v>119</v>
      </c>
      <c r="K63" s="31">
        <v>9730.5</v>
      </c>
      <c r="L63" s="81">
        <v>9189.9</v>
      </c>
      <c r="M63" s="81">
        <v>10207</v>
      </c>
      <c r="N63" s="31">
        <v>10982.7</v>
      </c>
      <c r="O63" s="31">
        <v>11619.7</v>
      </c>
      <c r="P63" s="84">
        <v>12224</v>
      </c>
    </row>
    <row r="64" spans="1:16" ht="159.75" customHeight="1">
      <c r="A64" s="83" t="s">
        <v>72</v>
      </c>
      <c r="B64" s="75" t="s">
        <v>6</v>
      </c>
      <c r="C64" s="76" t="s">
        <v>15</v>
      </c>
      <c r="D64" s="76" t="s">
        <v>223</v>
      </c>
      <c r="E64" s="76" t="s">
        <v>118</v>
      </c>
      <c r="F64" s="76" t="s">
        <v>68</v>
      </c>
      <c r="G64" s="76" t="s">
        <v>68</v>
      </c>
      <c r="H64" s="76" t="s">
        <v>68</v>
      </c>
      <c r="I64" s="77" t="s">
        <v>107</v>
      </c>
      <c r="J64" s="76" t="s">
        <v>93</v>
      </c>
      <c r="K64" s="31">
        <v>17313.099999999999</v>
      </c>
      <c r="L64" s="81">
        <v>17313.099999999999</v>
      </c>
      <c r="M64" s="81">
        <v>24511.1</v>
      </c>
      <c r="N64" s="31">
        <v>26373.9</v>
      </c>
      <c r="O64" s="31">
        <v>27903.599999999999</v>
      </c>
      <c r="P64" s="84">
        <v>29354.6</v>
      </c>
    </row>
    <row r="65" spans="1:16" ht="178.5" customHeight="1">
      <c r="A65" s="83" t="s">
        <v>200</v>
      </c>
      <c r="B65" s="75" t="s">
        <v>18</v>
      </c>
      <c r="C65" s="76" t="s">
        <v>15</v>
      </c>
      <c r="D65" s="76" t="s">
        <v>76</v>
      </c>
      <c r="E65" s="76" t="s">
        <v>118</v>
      </c>
      <c r="F65" s="76" t="s">
        <v>68</v>
      </c>
      <c r="G65" s="76" t="s">
        <v>68</v>
      </c>
      <c r="H65" s="76" t="s">
        <v>68</v>
      </c>
      <c r="I65" s="77" t="s">
        <v>93</v>
      </c>
      <c r="J65" s="76" t="s">
        <v>179</v>
      </c>
      <c r="K65" s="81">
        <v>0</v>
      </c>
      <c r="L65" s="81">
        <v>0</v>
      </c>
      <c r="M65" s="81">
        <v>379.6</v>
      </c>
      <c r="N65" s="31">
        <v>9.1</v>
      </c>
      <c r="O65" s="31">
        <v>9.6</v>
      </c>
      <c r="P65" s="84">
        <v>10.1</v>
      </c>
    </row>
    <row r="66" spans="1:16" ht="12" customHeight="1">
      <c r="A66" s="74" t="s">
        <v>264</v>
      </c>
      <c r="B66" s="75" t="s">
        <v>68</v>
      </c>
      <c r="C66" s="76" t="s">
        <v>15</v>
      </c>
      <c r="D66" s="76" t="s">
        <v>5</v>
      </c>
      <c r="E66" s="76" t="s">
        <v>118</v>
      </c>
      <c r="F66" s="76" t="s">
        <v>68</v>
      </c>
      <c r="G66" s="76" t="s">
        <v>68</v>
      </c>
      <c r="H66" s="76" t="s">
        <v>68</v>
      </c>
      <c r="I66" s="77" t="s">
        <v>93</v>
      </c>
      <c r="J66" s="76" t="s">
        <v>119</v>
      </c>
      <c r="K66" s="81">
        <v>0</v>
      </c>
      <c r="L66" s="81">
        <v>0</v>
      </c>
      <c r="M66" s="81">
        <v>0</v>
      </c>
      <c r="N66" s="81">
        <v>0</v>
      </c>
      <c r="O66" s="81">
        <v>0</v>
      </c>
      <c r="P66" s="82">
        <v>0</v>
      </c>
    </row>
    <row r="67" spans="1:16" ht="202.5">
      <c r="A67" s="83" t="s">
        <v>282</v>
      </c>
      <c r="B67" s="75" t="s">
        <v>101</v>
      </c>
      <c r="C67" s="76" t="s">
        <v>15</v>
      </c>
      <c r="D67" s="76" t="s">
        <v>164</v>
      </c>
      <c r="E67" s="76" t="s">
        <v>118</v>
      </c>
      <c r="F67" s="76" t="s">
        <v>68</v>
      </c>
      <c r="G67" s="76" t="s">
        <v>68</v>
      </c>
      <c r="H67" s="76" t="s">
        <v>68</v>
      </c>
      <c r="I67" s="77" t="s">
        <v>93</v>
      </c>
      <c r="J67" s="76" t="s">
        <v>119</v>
      </c>
      <c r="K67" s="31">
        <v>251</v>
      </c>
      <c r="L67" s="81">
        <v>221.4</v>
      </c>
      <c r="M67" s="81">
        <v>174.4</v>
      </c>
      <c r="N67" s="31">
        <v>187.7</v>
      </c>
      <c r="O67" s="31">
        <v>198.6</v>
      </c>
      <c r="P67" s="84">
        <v>208.9</v>
      </c>
    </row>
    <row r="68" spans="1:16" ht="225">
      <c r="A68" s="83" t="s">
        <v>209</v>
      </c>
      <c r="B68" s="75" t="s">
        <v>291</v>
      </c>
      <c r="C68" s="76" t="s">
        <v>15</v>
      </c>
      <c r="D68" s="76" t="s">
        <v>17</v>
      </c>
      <c r="E68" s="76" t="s">
        <v>118</v>
      </c>
      <c r="F68" s="76" t="s">
        <v>68</v>
      </c>
      <c r="G68" s="76" t="s">
        <v>68</v>
      </c>
      <c r="H68" s="76" t="s">
        <v>68</v>
      </c>
      <c r="I68" s="77" t="s">
        <v>212</v>
      </c>
      <c r="J68" s="76" t="s">
        <v>128</v>
      </c>
      <c r="K68" s="81">
        <v>0</v>
      </c>
      <c r="L68" s="81">
        <v>0</v>
      </c>
      <c r="M68" s="81">
        <v>1332.5</v>
      </c>
      <c r="N68" s="31">
        <v>1433.8</v>
      </c>
      <c r="O68" s="31">
        <v>1517</v>
      </c>
      <c r="P68" s="84">
        <v>1595.9</v>
      </c>
    </row>
    <row r="69" spans="1:16" ht="168.75">
      <c r="A69" s="80" t="s">
        <v>284</v>
      </c>
      <c r="B69" s="75" t="s">
        <v>231</v>
      </c>
      <c r="C69" s="76" t="s">
        <v>100</v>
      </c>
      <c r="D69" s="76" t="s">
        <v>100</v>
      </c>
      <c r="E69" s="76" t="s">
        <v>100</v>
      </c>
      <c r="F69" s="76" t="s">
        <v>100</v>
      </c>
      <c r="G69" s="76" t="s">
        <v>100</v>
      </c>
      <c r="H69" s="76" t="s">
        <v>100</v>
      </c>
      <c r="I69" s="77" t="s">
        <v>100</v>
      </c>
      <c r="J69" s="76" t="s">
        <v>100</v>
      </c>
      <c r="K69" s="81">
        <f>K70+K74</f>
        <v>43699.9</v>
      </c>
      <c r="L69" s="81">
        <f>L70+L74</f>
        <v>42626.9</v>
      </c>
      <c r="M69" s="81">
        <f t="shared" ref="M69:P69" si="3">M70+M74</f>
        <v>24030.3</v>
      </c>
      <c r="N69" s="81">
        <f t="shared" si="3"/>
        <v>25856.6</v>
      </c>
      <c r="O69" s="81">
        <f t="shared" si="3"/>
        <v>27356.100000000002</v>
      </c>
      <c r="P69" s="89">
        <f t="shared" si="3"/>
        <v>28778.6</v>
      </c>
    </row>
    <row r="70" spans="1:16" ht="90">
      <c r="A70" s="83" t="s">
        <v>149</v>
      </c>
      <c r="B70" s="75" t="s">
        <v>277</v>
      </c>
      <c r="C70" s="76" t="s">
        <v>100</v>
      </c>
      <c r="D70" s="76" t="s">
        <v>100</v>
      </c>
      <c r="E70" s="76" t="s">
        <v>100</v>
      </c>
      <c r="F70" s="76" t="s">
        <v>100</v>
      </c>
      <c r="G70" s="76" t="s">
        <v>100</v>
      </c>
      <c r="H70" s="76" t="s">
        <v>100</v>
      </c>
      <c r="I70" s="77" t="s">
        <v>100</v>
      </c>
      <c r="J70" s="76" t="s">
        <v>100</v>
      </c>
      <c r="K70" s="31">
        <f>K72</f>
        <v>55</v>
      </c>
      <c r="L70" s="31">
        <f t="shared" ref="L70:P70" si="4">L72</f>
        <v>55</v>
      </c>
      <c r="M70" s="31">
        <f t="shared" si="4"/>
        <v>175</v>
      </c>
      <c r="N70" s="31">
        <f t="shared" si="4"/>
        <v>188.3</v>
      </c>
      <c r="O70" s="31">
        <f t="shared" si="4"/>
        <v>199.2</v>
      </c>
      <c r="P70" s="90">
        <f t="shared" si="4"/>
        <v>209.6</v>
      </c>
    </row>
    <row r="71" spans="1:16">
      <c r="A71" s="74" t="s">
        <v>80</v>
      </c>
      <c r="B71" s="75" t="s">
        <v>68</v>
      </c>
      <c r="C71" s="76" t="s">
        <v>68</v>
      </c>
      <c r="D71" s="76" t="s">
        <v>68</v>
      </c>
      <c r="E71" s="76" t="s">
        <v>68</v>
      </c>
      <c r="F71" s="76" t="s">
        <v>68</v>
      </c>
      <c r="G71" s="76" t="s">
        <v>68</v>
      </c>
      <c r="H71" s="76" t="s">
        <v>68</v>
      </c>
      <c r="I71" s="77" t="s">
        <v>68</v>
      </c>
      <c r="J71" s="76" t="s">
        <v>68</v>
      </c>
      <c r="K71" s="81">
        <v>0</v>
      </c>
      <c r="L71" s="81">
        <v>0</v>
      </c>
      <c r="M71" s="81">
        <v>0</v>
      </c>
      <c r="N71" s="81">
        <v>0</v>
      </c>
      <c r="O71" s="81">
        <v>0</v>
      </c>
      <c r="P71" s="82">
        <v>0</v>
      </c>
    </row>
    <row r="72" spans="1:16" ht="35.25" customHeight="1">
      <c r="A72" s="74" t="s">
        <v>43</v>
      </c>
      <c r="B72" s="75" t="s">
        <v>249</v>
      </c>
      <c r="C72" s="76" t="s">
        <v>15</v>
      </c>
      <c r="D72" s="76" t="s">
        <v>9</v>
      </c>
      <c r="E72" s="76" t="s">
        <v>118</v>
      </c>
      <c r="F72" s="76" t="s">
        <v>68</v>
      </c>
      <c r="G72" s="76" t="s">
        <v>68</v>
      </c>
      <c r="H72" s="76" t="s">
        <v>68</v>
      </c>
      <c r="I72" s="77" t="s">
        <v>107</v>
      </c>
      <c r="J72" s="76" t="s">
        <v>93</v>
      </c>
      <c r="K72" s="31">
        <v>55</v>
      </c>
      <c r="L72" s="81">
        <v>55</v>
      </c>
      <c r="M72" s="81">
        <v>175</v>
      </c>
      <c r="N72" s="31">
        <v>188.3</v>
      </c>
      <c r="O72" s="31">
        <v>199.2</v>
      </c>
      <c r="P72" s="84">
        <v>209.6</v>
      </c>
    </row>
    <row r="73" spans="1:16" ht="12" customHeight="1">
      <c r="A73" s="74" t="s">
        <v>80</v>
      </c>
      <c r="B73" s="75" t="s">
        <v>68</v>
      </c>
      <c r="C73" s="76" t="s">
        <v>68</v>
      </c>
      <c r="D73" s="76" t="s">
        <v>68</v>
      </c>
      <c r="E73" s="76" t="s">
        <v>68</v>
      </c>
      <c r="F73" s="76" t="s">
        <v>68</v>
      </c>
      <c r="G73" s="76" t="s">
        <v>68</v>
      </c>
      <c r="H73" s="76" t="s">
        <v>68</v>
      </c>
      <c r="I73" s="77" t="s">
        <v>68</v>
      </c>
      <c r="J73" s="76" t="s">
        <v>68</v>
      </c>
      <c r="K73" s="81">
        <v>0</v>
      </c>
      <c r="L73" s="81">
        <v>0</v>
      </c>
      <c r="M73" s="81">
        <v>0</v>
      </c>
      <c r="N73" s="81">
        <v>0</v>
      </c>
      <c r="O73" s="81">
        <v>0</v>
      </c>
      <c r="P73" s="82">
        <v>0</v>
      </c>
    </row>
    <row r="74" spans="1:16" ht="135">
      <c r="A74" s="83" t="s">
        <v>220</v>
      </c>
      <c r="B74" s="75" t="s">
        <v>29</v>
      </c>
      <c r="C74" s="76" t="s">
        <v>100</v>
      </c>
      <c r="D74" s="76" t="s">
        <v>100</v>
      </c>
      <c r="E74" s="76" t="s">
        <v>100</v>
      </c>
      <c r="F74" s="76" t="s">
        <v>100</v>
      </c>
      <c r="G74" s="76" t="s">
        <v>100</v>
      </c>
      <c r="H74" s="76" t="s">
        <v>100</v>
      </c>
      <c r="I74" s="77" t="s">
        <v>100</v>
      </c>
      <c r="J74" s="76" t="s">
        <v>100</v>
      </c>
      <c r="K74" s="31">
        <v>43644.9</v>
      </c>
      <c r="L74" s="81">
        <v>42571.9</v>
      </c>
      <c r="M74" s="81">
        <v>23855.3</v>
      </c>
      <c r="N74" s="31">
        <v>25668.3</v>
      </c>
      <c r="O74" s="31">
        <v>27156.9</v>
      </c>
      <c r="P74" s="84">
        <v>28569</v>
      </c>
    </row>
    <row r="75" spans="1:16">
      <c r="A75" s="74" t="s">
        <v>80</v>
      </c>
      <c r="B75" s="75" t="s">
        <v>68</v>
      </c>
      <c r="C75" s="76" t="s">
        <v>68</v>
      </c>
      <c r="D75" s="76" t="s">
        <v>68</v>
      </c>
      <c r="E75" s="76" t="s">
        <v>68</v>
      </c>
      <c r="F75" s="76" t="s">
        <v>68</v>
      </c>
      <c r="G75" s="76" t="s">
        <v>68</v>
      </c>
      <c r="H75" s="76" t="s">
        <v>68</v>
      </c>
      <c r="I75" s="77" t="s">
        <v>68</v>
      </c>
      <c r="J75" s="76" t="s">
        <v>68</v>
      </c>
      <c r="K75" s="81">
        <v>0</v>
      </c>
      <c r="L75" s="81">
        <v>0</v>
      </c>
      <c r="M75" s="81">
        <v>0</v>
      </c>
      <c r="N75" s="81">
        <v>0</v>
      </c>
      <c r="O75" s="81">
        <v>0</v>
      </c>
      <c r="P75" s="82">
        <v>0</v>
      </c>
    </row>
    <row r="76" spans="1:16" ht="202.5">
      <c r="A76" s="80" t="s">
        <v>187</v>
      </c>
      <c r="B76" s="75" t="s">
        <v>130</v>
      </c>
      <c r="C76" s="76" t="s">
        <v>100</v>
      </c>
      <c r="D76" s="76" t="s">
        <v>100</v>
      </c>
      <c r="E76" s="76" t="s">
        <v>100</v>
      </c>
      <c r="F76" s="76" t="s">
        <v>100</v>
      </c>
      <c r="G76" s="76" t="s">
        <v>100</v>
      </c>
      <c r="H76" s="76" t="s">
        <v>100</v>
      </c>
      <c r="I76" s="77" t="s">
        <v>100</v>
      </c>
      <c r="J76" s="76" t="s">
        <v>100</v>
      </c>
      <c r="K76" s="81">
        <f>K77</f>
        <v>488849.39999999991</v>
      </c>
      <c r="L76" s="81">
        <f t="shared" ref="L76:P76" si="5">L77</f>
        <v>488306.49999999994</v>
      </c>
      <c r="M76" s="81">
        <f t="shared" si="5"/>
        <v>484938.9</v>
      </c>
      <c r="N76" s="81">
        <f t="shared" si="5"/>
        <v>520471.3</v>
      </c>
      <c r="O76" s="81">
        <f t="shared" si="5"/>
        <v>550658.60000000009</v>
      </c>
      <c r="P76" s="89">
        <f t="shared" si="5"/>
        <v>579292.9</v>
      </c>
    </row>
    <row r="77" spans="1:16" ht="56.25">
      <c r="A77" s="83" t="s">
        <v>265</v>
      </c>
      <c r="B77" s="75" t="s">
        <v>59</v>
      </c>
      <c r="C77" s="76" t="s">
        <v>100</v>
      </c>
      <c r="D77" s="76" t="s">
        <v>100</v>
      </c>
      <c r="E77" s="76" t="s">
        <v>100</v>
      </c>
      <c r="F77" s="76" t="s">
        <v>100</v>
      </c>
      <c r="G77" s="76" t="s">
        <v>100</v>
      </c>
      <c r="H77" s="76" t="s">
        <v>100</v>
      </c>
      <c r="I77" s="77" t="s">
        <v>100</v>
      </c>
      <c r="J77" s="76" t="s">
        <v>100</v>
      </c>
      <c r="K77" s="81">
        <f>K79+K80+K82+K83+K84+K86++K87+K88</f>
        <v>488849.39999999991</v>
      </c>
      <c r="L77" s="81">
        <f t="shared" ref="L77:P77" si="6">L79+L80+L82+L83+L84+L86++L87+L88</f>
        <v>488306.49999999994</v>
      </c>
      <c r="M77" s="81">
        <f t="shared" si="6"/>
        <v>484938.9</v>
      </c>
      <c r="N77" s="81">
        <f>N79+N80+N82+N83+N84+N86++N87+N88</f>
        <v>520471.3</v>
      </c>
      <c r="O77" s="81">
        <f t="shared" si="6"/>
        <v>550658.60000000009</v>
      </c>
      <c r="P77" s="89">
        <f t="shared" si="6"/>
        <v>579292.9</v>
      </c>
    </row>
    <row r="78" spans="1:16">
      <c r="A78" s="74" t="s">
        <v>80</v>
      </c>
      <c r="B78" s="75" t="s">
        <v>68</v>
      </c>
      <c r="C78" s="76" t="s">
        <v>68</v>
      </c>
      <c r="D78" s="76" t="s">
        <v>68</v>
      </c>
      <c r="E78" s="76" t="s">
        <v>68</v>
      </c>
      <c r="F78" s="76" t="s">
        <v>68</v>
      </c>
      <c r="G78" s="76" t="s">
        <v>68</v>
      </c>
      <c r="H78" s="76" t="s">
        <v>68</v>
      </c>
      <c r="I78" s="77" t="s">
        <v>68</v>
      </c>
      <c r="J78" s="76" t="s">
        <v>68</v>
      </c>
      <c r="K78" s="81">
        <v>0</v>
      </c>
      <c r="L78" s="81">
        <v>0</v>
      </c>
      <c r="M78" s="81">
        <v>0</v>
      </c>
      <c r="N78" s="81">
        <v>0</v>
      </c>
      <c r="O78" s="81">
        <v>0</v>
      </c>
      <c r="P78" s="82">
        <v>0</v>
      </c>
    </row>
    <row r="79" spans="1:16" ht="33.75" customHeight="1">
      <c r="A79" s="74" t="s">
        <v>99</v>
      </c>
      <c r="B79" s="75" t="s">
        <v>26</v>
      </c>
      <c r="C79" s="76" t="s">
        <v>15</v>
      </c>
      <c r="D79" s="76" t="s">
        <v>153</v>
      </c>
      <c r="E79" s="76" t="s">
        <v>118</v>
      </c>
      <c r="F79" s="76" t="s">
        <v>68</v>
      </c>
      <c r="G79" s="76" t="s">
        <v>68</v>
      </c>
      <c r="H79" s="76" t="s">
        <v>68</v>
      </c>
      <c r="I79" s="77" t="s">
        <v>93</v>
      </c>
      <c r="J79" s="76" t="s">
        <v>212</v>
      </c>
      <c r="K79" s="81">
        <v>0</v>
      </c>
      <c r="L79" s="81">
        <v>0</v>
      </c>
      <c r="M79" s="81">
        <v>19.600000000000001</v>
      </c>
      <c r="N79" s="81">
        <v>0</v>
      </c>
      <c r="O79" s="81">
        <v>0</v>
      </c>
      <c r="P79" s="82">
        <v>0</v>
      </c>
    </row>
    <row r="80" spans="1:16" ht="360">
      <c r="A80" s="74" t="s">
        <v>186</v>
      </c>
      <c r="B80" s="75" t="s">
        <v>182</v>
      </c>
      <c r="C80" s="76" t="s">
        <v>15</v>
      </c>
      <c r="D80" s="76" t="s">
        <v>153</v>
      </c>
      <c r="E80" s="76" t="s">
        <v>118</v>
      </c>
      <c r="F80" s="76" t="s">
        <v>88</v>
      </c>
      <c r="G80" s="76" t="s">
        <v>19</v>
      </c>
      <c r="H80" s="76" t="s">
        <v>111</v>
      </c>
      <c r="I80" s="77" t="s">
        <v>179</v>
      </c>
      <c r="J80" s="76" t="s">
        <v>93</v>
      </c>
      <c r="K80" s="31">
        <v>484161.6</v>
      </c>
      <c r="L80" s="81">
        <v>483618.7</v>
      </c>
      <c r="M80" s="81">
        <v>474562.2</v>
      </c>
      <c r="N80" s="31">
        <v>510628.9</v>
      </c>
      <c r="O80" s="31">
        <v>540245.4</v>
      </c>
      <c r="P80" s="84">
        <v>568338.19999999995</v>
      </c>
    </row>
    <row r="81" spans="1:16">
      <c r="A81" s="74" t="s">
        <v>264</v>
      </c>
      <c r="B81" s="75" t="s">
        <v>68</v>
      </c>
      <c r="C81" s="76" t="s">
        <v>68</v>
      </c>
      <c r="D81" s="76" t="s">
        <v>68</v>
      </c>
      <c r="E81" s="76" t="s">
        <v>68</v>
      </c>
      <c r="F81" s="76" t="s">
        <v>68</v>
      </c>
      <c r="G81" s="76" t="s">
        <v>68</v>
      </c>
      <c r="H81" s="76" t="s">
        <v>68</v>
      </c>
      <c r="I81" s="77" t="s">
        <v>179</v>
      </c>
      <c r="J81" s="76" t="s">
        <v>128</v>
      </c>
      <c r="K81" s="81">
        <v>0</v>
      </c>
      <c r="L81" s="81">
        <v>0</v>
      </c>
      <c r="M81" s="81">
        <v>0</v>
      </c>
      <c r="N81" s="81">
        <v>0</v>
      </c>
      <c r="O81" s="81">
        <v>0</v>
      </c>
      <c r="P81" s="82">
        <v>0</v>
      </c>
    </row>
    <row r="82" spans="1:16" ht="68.25" customHeight="1">
      <c r="A82" s="91" t="s">
        <v>24</v>
      </c>
      <c r="B82" s="75" t="s">
        <v>157</v>
      </c>
      <c r="C82" s="76" t="s">
        <v>15</v>
      </c>
      <c r="D82" s="76" t="s">
        <v>153</v>
      </c>
      <c r="E82" s="76" t="s">
        <v>118</v>
      </c>
      <c r="F82" s="76" t="s">
        <v>88</v>
      </c>
      <c r="G82" s="76" t="s">
        <v>64</v>
      </c>
      <c r="H82" s="76" t="s">
        <v>111</v>
      </c>
      <c r="I82" s="77" t="s">
        <v>222</v>
      </c>
      <c r="J82" s="76" t="s">
        <v>276</v>
      </c>
      <c r="K82" s="81">
        <v>0</v>
      </c>
      <c r="L82" s="81">
        <v>0</v>
      </c>
      <c r="M82" s="81">
        <v>4232.6000000000004</v>
      </c>
      <c r="N82" s="31">
        <v>4554.3</v>
      </c>
      <c r="O82" s="31">
        <v>4818.3999999999996</v>
      </c>
      <c r="P82" s="84">
        <v>5069</v>
      </c>
    </row>
    <row r="83" spans="1:16" ht="214.5" customHeight="1">
      <c r="A83" s="74" t="s">
        <v>224</v>
      </c>
      <c r="B83" s="75" t="s">
        <v>258</v>
      </c>
      <c r="C83" s="76" t="s">
        <v>15</v>
      </c>
      <c r="D83" s="76" t="s">
        <v>153</v>
      </c>
      <c r="E83" s="76" t="s">
        <v>118</v>
      </c>
      <c r="F83" s="76" t="s">
        <v>88</v>
      </c>
      <c r="G83" s="76" t="s">
        <v>292</v>
      </c>
      <c r="H83" s="76" t="s">
        <v>111</v>
      </c>
      <c r="I83" s="77" t="s">
        <v>93</v>
      </c>
      <c r="J83" s="76" t="s">
        <v>276</v>
      </c>
      <c r="K83" s="31">
        <v>1218.5999999999999</v>
      </c>
      <c r="L83" s="81">
        <v>1218.5999999999999</v>
      </c>
      <c r="M83" s="81">
        <v>1218.7</v>
      </c>
      <c r="N83" s="31">
        <v>1311.3</v>
      </c>
      <c r="O83" s="31">
        <v>1387.3</v>
      </c>
      <c r="P83" s="84">
        <v>1459.4</v>
      </c>
    </row>
    <row r="84" spans="1:16" ht="28.5" customHeight="1">
      <c r="A84" s="74" t="s">
        <v>183</v>
      </c>
      <c r="B84" s="75" t="s">
        <v>195</v>
      </c>
      <c r="C84" s="76" t="s">
        <v>15</v>
      </c>
      <c r="D84" s="76" t="s">
        <v>153</v>
      </c>
      <c r="E84" s="76" t="s">
        <v>118</v>
      </c>
      <c r="F84" s="76" t="s">
        <v>88</v>
      </c>
      <c r="G84" s="76" t="s">
        <v>174</v>
      </c>
      <c r="H84" s="76" t="s">
        <v>111</v>
      </c>
      <c r="I84" s="77" t="s">
        <v>93</v>
      </c>
      <c r="J84" s="76" t="s">
        <v>276</v>
      </c>
      <c r="K84" s="31">
        <v>3046.6</v>
      </c>
      <c r="L84" s="81">
        <v>3046.6</v>
      </c>
      <c r="M84" s="81">
        <v>3351.2</v>
      </c>
      <c r="N84" s="31">
        <v>3605.9</v>
      </c>
      <c r="O84" s="31">
        <v>3815.1</v>
      </c>
      <c r="P84" s="84">
        <v>4013.5</v>
      </c>
    </row>
    <row r="85" spans="1:16">
      <c r="A85" s="74" t="s">
        <v>264</v>
      </c>
      <c r="B85" s="75" t="s">
        <v>68</v>
      </c>
      <c r="C85" s="76" t="s">
        <v>68</v>
      </c>
      <c r="D85" s="76" t="s">
        <v>68</v>
      </c>
      <c r="E85" s="76" t="s">
        <v>68</v>
      </c>
      <c r="F85" s="76" t="s">
        <v>68</v>
      </c>
      <c r="G85" s="76" t="s">
        <v>68</v>
      </c>
      <c r="H85" s="76" t="s">
        <v>68</v>
      </c>
      <c r="I85" s="77" t="s">
        <v>179</v>
      </c>
      <c r="J85" s="76" t="s">
        <v>34</v>
      </c>
      <c r="K85" s="81">
        <v>0</v>
      </c>
      <c r="L85" s="81">
        <v>0</v>
      </c>
      <c r="M85" s="81">
        <v>0</v>
      </c>
      <c r="N85" s="81">
        <v>0</v>
      </c>
      <c r="O85" s="81">
        <v>0</v>
      </c>
      <c r="P85" s="82">
        <v>0</v>
      </c>
    </row>
    <row r="86" spans="1:16" ht="382.5">
      <c r="A86" s="74" t="s">
        <v>283</v>
      </c>
      <c r="B86" s="75" t="s">
        <v>281</v>
      </c>
      <c r="C86" s="76" t="s">
        <v>15</v>
      </c>
      <c r="D86" s="76" t="s">
        <v>153</v>
      </c>
      <c r="E86" s="76" t="s">
        <v>118</v>
      </c>
      <c r="F86" s="76" t="s">
        <v>88</v>
      </c>
      <c r="G86" s="76" t="s">
        <v>287</v>
      </c>
      <c r="H86" s="76" t="s">
        <v>111</v>
      </c>
      <c r="I86" s="77" t="s">
        <v>93</v>
      </c>
      <c r="J86" s="76" t="s">
        <v>276</v>
      </c>
      <c r="K86" s="31">
        <v>77.599999999999994</v>
      </c>
      <c r="L86" s="81">
        <v>77.599999999999994</v>
      </c>
      <c r="M86" s="81">
        <v>0</v>
      </c>
      <c r="N86" s="81">
        <v>0</v>
      </c>
      <c r="O86" s="81">
        <v>0</v>
      </c>
      <c r="P86" s="82">
        <v>0</v>
      </c>
    </row>
    <row r="87" spans="1:16" ht="62.25" customHeight="1">
      <c r="A87" s="74" t="s">
        <v>105</v>
      </c>
      <c r="B87" s="75" t="s">
        <v>85</v>
      </c>
      <c r="C87" s="76" t="s">
        <v>15</v>
      </c>
      <c r="D87" s="76" t="s">
        <v>153</v>
      </c>
      <c r="E87" s="76" t="s">
        <v>118</v>
      </c>
      <c r="F87" s="76" t="s">
        <v>88</v>
      </c>
      <c r="G87" s="76" t="s">
        <v>159</v>
      </c>
      <c r="H87" s="76" t="s">
        <v>111</v>
      </c>
      <c r="I87" s="77" t="s">
        <v>93</v>
      </c>
      <c r="J87" s="76" t="s">
        <v>276</v>
      </c>
      <c r="K87" s="31">
        <v>304.7</v>
      </c>
      <c r="L87" s="81">
        <v>304.7</v>
      </c>
      <c r="M87" s="81">
        <v>304.7</v>
      </c>
      <c r="N87" s="31">
        <v>327.8</v>
      </c>
      <c r="O87" s="31">
        <v>346.8</v>
      </c>
      <c r="P87" s="84">
        <v>364.8</v>
      </c>
    </row>
    <row r="88" spans="1:16" ht="326.25">
      <c r="A88" s="74" t="s">
        <v>190</v>
      </c>
      <c r="B88" s="75" t="s">
        <v>248</v>
      </c>
      <c r="C88" s="76" t="s">
        <v>15</v>
      </c>
      <c r="D88" s="76" t="s">
        <v>153</v>
      </c>
      <c r="E88" s="76" t="s">
        <v>118</v>
      </c>
      <c r="F88" s="76" t="s">
        <v>88</v>
      </c>
      <c r="G88" s="76" t="s">
        <v>246</v>
      </c>
      <c r="H88" s="76" t="s">
        <v>111</v>
      </c>
      <c r="I88" s="77" t="s">
        <v>93</v>
      </c>
      <c r="J88" s="76" t="s">
        <v>276</v>
      </c>
      <c r="K88" s="31">
        <v>40.299999999999997</v>
      </c>
      <c r="L88" s="81">
        <v>40.299999999999997</v>
      </c>
      <c r="M88" s="81">
        <v>1249.9000000000001</v>
      </c>
      <c r="N88" s="31">
        <v>43.1</v>
      </c>
      <c r="O88" s="31">
        <v>45.6</v>
      </c>
      <c r="P88" s="84">
        <v>48</v>
      </c>
    </row>
    <row r="89" spans="1:16">
      <c r="A89" s="74" t="s">
        <v>264</v>
      </c>
      <c r="B89" s="75" t="s">
        <v>68</v>
      </c>
      <c r="C89" s="76" t="s">
        <v>68</v>
      </c>
      <c r="D89" s="76" t="s">
        <v>68</v>
      </c>
      <c r="E89" s="76" t="s">
        <v>68</v>
      </c>
      <c r="F89" s="76" t="s">
        <v>68</v>
      </c>
      <c r="G89" s="76" t="s">
        <v>68</v>
      </c>
      <c r="H89" s="76" t="s">
        <v>68</v>
      </c>
      <c r="I89" s="77" t="s">
        <v>93</v>
      </c>
      <c r="J89" s="76" t="s">
        <v>119</v>
      </c>
      <c r="K89" s="81">
        <v>0</v>
      </c>
      <c r="L89" s="81">
        <v>0</v>
      </c>
      <c r="M89" s="81">
        <v>0</v>
      </c>
      <c r="N89" s="81">
        <v>0</v>
      </c>
      <c r="O89" s="81">
        <v>0</v>
      </c>
      <c r="P89" s="82">
        <v>0</v>
      </c>
    </row>
    <row r="90" spans="1:16">
      <c r="A90" s="74" t="s">
        <v>80</v>
      </c>
      <c r="B90" s="75" t="s">
        <v>68</v>
      </c>
      <c r="C90" s="76" t="s">
        <v>68</v>
      </c>
      <c r="D90" s="76" t="s">
        <v>68</v>
      </c>
      <c r="E90" s="76" t="s">
        <v>68</v>
      </c>
      <c r="F90" s="76" t="s">
        <v>68</v>
      </c>
      <c r="G90" s="76" t="s">
        <v>68</v>
      </c>
      <c r="H90" s="76" t="s">
        <v>68</v>
      </c>
      <c r="I90" s="77" t="s">
        <v>68</v>
      </c>
      <c r="J90" s="76" t="s">
        <v>68</v>
      </c>
      <c r="K90" s="81">
        <v>0</v>
      </c>
      <c r="L90" s="81">
        <v>0</v>
      </c>
      <c r="M90" s="81">
        <v>0</v>
      </c>
      <c r="N90" s="81">
        <v>0</v>
      </c>
      <c r="O90" s="81">
        <v>0</v>
      </c>
      <c r="P90" s="82">
        <v>0</v>
      </c>
    </row>
    <row r="91" spans="1:16" ht="135">
      <c r="A91" s="80" t="s">
        <v>279</v>
      </c>
      <c r="B91" s="75" t="s">
        <v>215</v>
      </c>
      <c r="C91" s="76" t="s">
        <v>100</v>
      </c>
      <c r="D91" s="76" t="s">
        <v>100</v>
      </c>
      <c r="E91" s="76" t="s">
        <v>100</v>
      </c>
      <c r="F91" s="76" t="s">
        <v>100</v>
      </c>
      <c r="G91" s="76" t="s">
        <v>100</v>
      </c>
      <c r="H91" s="76" t="s">
        <v>100</v>
      </c>
      <c r="I91" s="77" t="s">
        <v>100</v>
      </c>
      <c r="J91" s="76" t="s">
        <v>100</v>
      </c>
      <c r="K91" s="81">
        <f t="shared" ref="K91:P91" si="7">K92+K94+K98</f>
        <v>134243.80000000002</v>
      </c>
      <c r="L91" s="81">
        <f t="shared" si="7"/>
        <v>133579.5</v>
      </c>
      <c r="M91" s="81">
        <f t="shared" si="7"/>
        <v>74286.5</v>
      </c>
      <c r="N91" s="81">
        <f t="shared" si="7"/>
        <v>79932.399999999994</v>
      </c>
      <c r="O91" s="81">
        <f t="shared" si="7"/>
        <v>84568.5</v>
      </c>
      <c r="P91" s="89">
        <f t="shared" si="7"/>
        <v>88966</v>
      </c>
    </row>
    <row r="92" spans="1:16" ht="63" customHeight="1">
      <c r="A92" s="83" t="s">
        <v>62</v>
      </c>
      <c r="B92" s="75" t="s">
        <v>140</v>
      </c>
      <c r="C92" s="76" t="s">
        <v>15</v>
      </c>
      <c r="D92" s="76" t="s">
        <v>21</v>
      </c>
      <c r="E92" s="76" t="s">
        <v>118</v>
      </c>
      <c r="F92" s="76" t="s">
        <v>68</v>
      </c>
      <c r="G92" s="76" t="s">
        <v>68</v>
      </c>
      <c r="H92" s="76" t="s">
        <v>68</v>
      </c>
      <c r="I92" s="77" t="s">
        <v>51</v>
      </c>
      <c r="J92" s="76" t="s">
        <v>93</v>
      </c>
      <c r="K92" s="31">
        <v>6481.6</v>
      </c>
      <c r="L92" s="31">
        <v>6481.6</v>
      </c>
      <c r="M92" s="31">
        <v>6843.3</v>
      </c>
      <c r="N92" s="31">
        <v>7363.4</v>
      </c>
      <c r="O92" s="31">
        <v>7790.5</v>
      </c>
      <c r="P92" s="84">
        <v>8195.6</v>
      </c>
    </row>
    <row r="93" spans="1:16">
      <c r="A93" s="74" t="s">
        <v>264</v>
      </c>
      <c r="B93" s="75" t="s">
        <v>68</v>
      </c>
      <c r="C93" s="76" t="s">
        <v>68</v>
      </c>
      <c r="D93" s="76" t="s">
        <v>68</v>
      </c>
      <c r="E93" s="76" t="s">
        <v>68</v>
      </c>
      <c r="F93" s="76" t="s">
        <v>68</v>
      </c>
      <c r="G93" s="76" t="s">
        <v>68</v>
      </c>
      <c r="H93" s="76" t="s">
        <v>68</v>
      </c>
      <c r="I93" s="77" t="s">
        <v>51</v>
      </c>
      <c r="J93" s="76" t="s">
        <v>57</v>
      </c>
      <c r="K93" s="81">
        <v>0</v>
      </c>
      <c r="L93" s="81">
        <v>0</v>
      </c>
      <c r="M93" s="81">
        <v>0</v>
      </c>
      <c r="N93" s="81">
        <v>0</v>
      </c>
      <c r="O93" s="81">
        <v>0</v>
      </c>
      <c r="P93" s="82">
        <v>0</v>
      </c>
    </row>
    <row r="94" spans="1:16" ht="126.75" customHeight="1">
      <c r="A94" s="83" t="s">
        <v>7</v>
      </c>
      <c r="B94" s="75" t="s">
        <v>113</v>
      </c>
      <c r="C94" s="76" t="s">
        <v>15</v>
      </c>
      <c r="D94" s="76" t="s">
        <v>217</v>
      </c>
      <c r="E94" s="76" t="s">
        <v>118</v>
      </c>
      <c r="F94" s="76" t="s">
        <v>88</v>
      </c>
      <c r="G94" s="76" t="s">
        <v>25</v>
      </c>
      <c r="H94" s="76" t="s">
        <v>111</v>
      </c>
      <c r="I94" s="77" t="s">
        <v>93</v>
      </c>
      <c r="J94" s="76" t="s">
        <v>276</v>
      </c>
      <c r="K94" s="31">
        <v>7969.1</v>
      </c>
      <c r="L94" s="81">
        <v>7938.7</v>
      </c>
      <c r="M94" s="81">
        <v>2872.7</v>
      </c>
      <c r="N94" s="31">
        <v>3091.1</v>
      </c>
      <c r="O94" s="31">
        <v>3270.3</v>
      </c>
      <c r="P94" s="84">
        <v>3440.3</v>
      </c>
    </row>
    <row r="95" spans="1:16" ht="14.25" customHeight="1">
      <c r="A95" s="74" t="s">
        <v>264</v>
      </c>
      <c r="B95" s="75" t="s">
        <v>68</v>
      </c>
      <c r="C95" s="76" t="s">
        <v>15</v>
      </c>
      <c r="D95" s="76" t="s">
        <v>217</v>
      </c>
      <c r="E95" s="76" t="s">
        <v>118</v>
      </c>
      <c r="F95" s="76" t="s">
        <v>88</v>
      </c>
      <c r="G95" s="76" t="s">
        <v>64</v>
      </c>
      <c r="H95" s="76" t="s">
        <v>111</v>
      </c>
      <c r="I95" s="77" t="s">
        <v>128</v>
      </c>
      <c r="J95" s="76" t="s">
        <v>57</v>
      </c>
      <c r="K95" s="81">
        <v>0</v>
      </c>
      <c r="L95" s="81">
        <v>0</v>
      </c>
      <c r="M95" s="81">
        <v>0</v>
      </c>
      <c r="N95" s="81">
        <v>0</v>
      </c>
      <c r="O95" s="81">
        <v>0</v>
      </c>
      <c r="P95" s="82">
        <v>0</v>
      </c>
    </row>
    <row r="96" spans="1:16" ht="12.75" customHeight="1">
      <c r="A96" s="74" t="s">
        <v>264</v>
      </c>
      <c r="B96" s="75" t="s">
        <v>68</v>
      </c>
      <c r="C96" s="76" t="s">
        <v>68</v>
      </c>
      <c r="D96" s="76" t="s">
        <v>68</v>
      </c>
      <c r="E96" s="76" t="s">
        <v>68</v>
      </c>
      <c r="F96" s="76" t="s">
        <v>68</v>
      </c>
      <c r="G96" s="76" t="s">
        <v>68</v>
      </c>
      <c r="H96" s="76" t="s">
        <v>68</v>
      </c>
      <c r="I96" s="77" t="s">
        <v>222</v>
      </c>
      <c r="J96" s="76" t="s">
        <v>276</v>
      </c>
      <c r="K96" s="81">
        <v>0</v>
      </c>
      <c r="L96" s="81">
        <v>0</v>
      </c>
      <c r="M96" s="81">
        <v>0</v>
      </c>
      <c r="N96" s="81">
        <v>0</v>
      </c>
      <c r="O96" s="81">
        <v>0</v>
      </c>
      <c r="P96" s="82">
        <v>0</v>
      </c>
    </row>
    <row r="97" spans="1:16">
      <c r="A97" s="74" t="s">
        <v>80</v>
      </c>
      <c r="B97" s="75" t="s">
        <v>68</v>
      </c>
      <c r="C97" s="76" t="s">
        <v>68</v>
      </c>
      <c r="D97" s="76" t="s">
        <v>68</v>
      </c>
      <c r="E97" s="76" t="s">
        <v>68</v>
      </c>
      <c r="F97" s="76" t="s">
        <v>68</v>
      </c>
      <c r="G97" s="76" t="s">
        <v>68</v>
      </c>
      <c r="H97" s="76" t="s">
        <v>68</v>
      </c>
      <c r="I97" s="77" t="s">
        <v>68</v>
      </c>
      <c r="J97" s="76" t="s">
        <v>68</v>
      </c>
      <c r="K97" s="81">
        <v>0</v>
      </c>
      <c r="L97" s="81">
        <v>0</v>
      </c>
      <c r="M97" s="81">
        <v>0</v>
      </c>
      <c r="N97" s="81">
        <v>0</v>
      </c>
      <c r="O97" s="81">
        <v>0</v>
      </c>
      <c r="P97" s="82">
        <v>0</v>
      </c>
    </row>
    <row r="98" spans="1:16" ht="33.75">
      <c r="A98" s="83" t="s">
        <v>115</v>
      </c>
      <c r="B98" s="75" t="s">
        <v>203</v>
      </c>
      <c r="C98" s="76" t="s">
        <v>100</v>
      </c>
      <c r="D98" s="76" t="s">
        <v>100</v>
      </c>
      <c r="E98" s="76" t="s">
        <v>100</v>
      </c>
      <c r="F98" s="76" t="s">
        <v>100</v>
      </c>
      <c r="G98" s="76" t="s">
        <v>100</v>
      </c>
      <c r="H98" s="76" t="s">
        <v>100</v>
      </c>
      <c r="I98" s="77" t="s">
        <v>100</v>
      </c>
      <c r="J98" s="76" t="s">
        <v>100</v>
      </c>
      <c r="K98" s="81">
        <f>K104+K110</f>
        <v>119793.1</v>
      </c>
      <c r="L98" s="81">
        <f t="shared" ref="L98:P98" si="8">L104+L110</f>
        <v>119159.20000000001</v>
      </c>
      <c r="M98" s="81">
        <f t="shared" si="8"/>
        <v>64570.5</v>
      </c>
      <c r="N98" s="81">
        <f t="shared" si="8"/>
        <v>69477.899999999994</v>
      </c>
      <c r="O98" s="81">
        <f t="shared" si="8"/>
        <v>73507.7</v>
      </c>
      <c r="P98" s="89">
        <f t="shared" si="8"/>
        <v>77330.100000000006</v>
      </c>
    </row>
    <row r="99" spans="1:16" hidden="1">
      <c r="A99" s="74" t="s">
        <v>264</v>
      </c>
      <c r="B99" s="75" t="s">
        <v>68</v>
      </c>
      <c r="C99" s="76" t="s">
        <v>100</v>
      </c>
      <c r="D99" s="76" t="s">
        <v>100</v>
      </c>
      <c r="E99" s="76" t="s">
        <v>100</v>
      </c>
      <c r="F99" s="76" t="s">
        <v>100</v>
      </c>
      <c r="G99" s="76" t="s">
        <v>100</v>
      </c>
      <c r="H99" s="76" t="s">
        <v>100</v>
      </c>
      <c r="I99" s="77" t="s">
        <v>100</v>
      </c>
      <c r="J99" s="76" t="s">
        <v>100</v>
      </c>
      <c r="K99" s="81">
        <v>0</v>
      </c>
      <c r="L99" s="81">
        <v>0</v>
      </c>
      <c r="M99" s="81">
        <v>0</v>
      </c>
      <c r="N99" s="81">
        <v>0</v>
      </c>
      <c r="O99" s="81">
        <v>0</v>
      </c>
      <c r="P99" s="82">
        <v>0</v>
      </c>
    </row>
    <row r="100" spans="1:16" hidden="1">
      <c r="A100" s="74" t="s">
        <v>264</v>
      </c>
      <c r="B100" s="75" t="s">
        <v>68</v>
      </c>
      <c r="C100" s="76" t="s">
        <v>100</v>
      </c>
      <c r="D100" s="76" t="s">
        <v>100</v>
      </c>
      <c r="E100" s="76" t="s">
        <v>100</v>
      </c>
      <c r="F100" s="76" t="s">
        <v>100</v>
      </c>
      <c r="G100" s="76" t="s">
        <v>100</v>
      </c>
      <c r="H100" s="76" t="s">
        <v>100</v>
      </c>
      <c r="I100" s="77" t="s">
        <v>100</v>
      </c>
      <c r="J100" s="76" t="s">
        <v>100</v>
      </c>
      <c r="K100" s="81">
        <v>0</v>
      </c>
      <c r="L100" s="81">
        <v>0</v>
      </c>
      <c r="M100" s="81">
        <v>0</v>
      </c>
      <c r="N100" s="81">
        <v>0</v>
      </c>
      <c r="O100" s="81">
        <v>0</v>
      </c>
      <c r="P100" s="82">
        <v>0</v>
      </c>
    </row>
    <row r="101" spans="1:16" hidden="1">
      <c r="A101" s="74" t="s">
        <v>264</v>
      </c>
      <c r="B101" s="75" t="s">
        <v>68</v>
      </c>
      <c r="C101" s="76" t="s">
        <v>100</v>
      </c>
      <c r="D101" s="76" t="s">
        <v>100</v>
      </c>
      <c r="E101" s="76" t="s">
        <v>100</v>
      </c>
      <c r="F101" s="76" t="s">
        <v>100</v>
      </c>
      <c r="G101" s="76" t="s">
        <v>100</v>
      </c>
      <c r="H101" s="76" t="s">
        <v>100</v>
      </c>
      <c r="I101" s="77" t="s">
        <v>100</v>
      </c>
      <c r="J101" s="76" t="s">
        <v>100</v>
      </c>
      <c r="K101" s="81">
        <v>0</v>
      </c>
      <c r="L101" s="81">
        <v>0</v>
      </c>
      <c r="M101" s="81">
        <v>0</v>
      </c>
      <c r="N101" s="81">
        <v>0</v>
      </c>
      <c r="O101" s="81">
        <v>0</v>
      </c>
      <c r="P101" s="82">
        <v>0</v>
      </c>
    </row>
    <row r="102" spans="1:16" hidden="1">
      <c r="A102" s="74" t="s">
        <v>264</v>
      </c>
      <c r="B102" s="75" t="s">
        <v>68</v>
      </c>
      <c r="C102" s="76" t="s">
        <v>100</v>
      </c>
      <c r="D102" s="76" t="s">
        <v>100</v>
      </c>
      <c r="E102" s="76" t="s">
        <v>100</v>
      </c>
      <c r="F102" s="76" t="s">
        <v>100</v>
      </c>
      <c r="G102" s="76" t="s">
        <v>100</v>
      </c>
      <c r="H102" s="76" t="s">
        <v>100</v>
      </c>
      <c r="I102" s="77" t="s">
        <v>100</v>
      </c>
      <c r="J102" s="76" t="s">
        <v>100</v>
      </c>
      <c r="K102" s="81">
        <v>0</v>
      </c>
      <c r="L102" s="81">
        <v>0</v>
      </c>
      <c r="M102" s="81">
        <v>0</v>
      </c>
      <c r="N102" s="81">
        <v>0</v>
      </c>
      <c r="O102" s="81">
        <v>0</v>
      </c>
      <c r="P102" s="82">
        <v>0</v>
      </c>
    </row>
    <row r="103" spans="1:16" hidden="1">
      <c r="A103" s="74" t="s">
        <v>264</v>
      </c>
      <c r="B103" s="75" t="s">
        <v>68</v>
      </c>
      <c r="C103" s="76" t="s">
        <v>100</v>
      </c>
      <c r="D103" s="76" t="s">
        <v>100</v>
      </c>
      <c r="E103" s="76" t="s">
        <v>100</v>
      </c>
      <c r="F103" s="76" t="s">
        <v>100</v>
      </c>
      <c r="G103" s="76" t="s">
        <v>100</v>
      </c>
      <c r="H103" s="76" t="s">
        <v>100</v>
      </c>
      <c r="I103" s="77" t="s">
        <v>100</v>
      </c>
      <c r="J103" s="76" t="s">
        <v>100</v>
      </c>
      <c r="K103" s="81">
        <v>0</v>
      </c>
      <c r="L103" s="81">
        <v>0</v>
      </c>
      <c r="M103" s="81">
        <v>0</v>
      </c>
      <c r="N103" s="81">
        <v>0</v>
      </c>
      <c r="O103" s="81">
        <v>0</v>
      </c>
      <c r="P103" s="82">
        <v>0</v>
      </c>
    </row>
    <row r="104" spans="1:16" ht="135" customHeight="1">
      <c r="A104" s="74" t="s">
        <v>237</v>
      </c>
      <c r="B104" s="75" t="s">
        <v>234</v>
      </c>
      <c r="C104" s="76" t="s">
        <v>15</v>
      </c>
      <c r="D104" s="76" t="s">
        <v>33</v>
      </c>
      <c r="E104" s="76" t="s">
        <v>118</v>
      </c>
      <c r="F104" s="76" t="s">
        <v>68</v>
      </c>
      <c r="G104" s="76" t="s">
        <v>68</v>
      </c>
      <c r="H104" s="76" t="s">
        <v>68</v>
      </c>
      <c r="I104" s="77" t="s">
        <v>276</v>
      </c>
      <c r="J104" s="76" t="s">
        <v>34</v>
      </c>
      <c r="K104" s="31">
        <v>3625</v>
      </c>
      <c r="L104" s="81">
        <v>3625</v>
      </c>
      <c r="M104" s="81">
        <v>8932.7999999999993</v>
      </c>
      <c r="N104" s="31">
        <v>9611.7000000000007</v>
      </c>
      <c r="O104" s="31">
        <v>10169.299999999999</v>
      </c>
      <c r="P104" s="84">
        <v>10698.1</v>
      </c>
    </row>
    <row r="105" spans="1:16" ht="24" customHeight="1">
      <c r="A105" s="74" t="s">
        <v>264</v>
      </c>
      <c r="B105" s="75" t="s">
        <v>68</v>
      </c>
      <c r="C105" s="76" t="s">
        <v>15</v>
      </c>
      <c r="D105" s="76" t="s">
        <v>171</v>
      </c>
      <c r="E105" s="76" t="s">
        <v>118</v>
      </c>
      <c r="F105" s="76" t="s">
        <v>68</v>
      </c>
      <c r="G105" s="76" t="s">
        <v>68</v>
      </c>
      <c r="H105" s="76" t="s">
        <v>68</v>
      </c>
      <c r="I105" s="77" t="s">
        <v>212</v>
      </c>
      <c r="J105" s="76" t="s">
        <v>93</v>
      </c>
      <c r="K105" s="81">
        <v>0</v>
      </c>
      <c r="L105" s="81">
        <v>0</v>
      </c>
      <c r="M105" s="81">
        <v>0</v>
      </c>
      <c r="N105" s="81">
        <v>0</v>
      </c>
      <c r="O105" s="81">
        <v>0</v>
      </c>
      <c r="P105" s="82">
        <v>0</v>
      </c>
    </row>
    <row r="106" spans="1:16">
      <c r="A106" s="74" t="s">
        <v>264</v>
      </c>
      <c r="B106" s="75" t="s">
        <v>68</v>
      </c>
      <c r="C106" s="76" t="s">
        <v>68</v>
      </c>
      <c r="D106" s="76" t="s">
        <v>68</v>
      </c>
      <c r="E106" s="76" t="s">
        <v>68</v>
      </c>
      <c r="F106" s="76" t="s">
        <v>68</v>
      </c>
      <c r="G106" s="76" t="s">
        <v>68</v>
      </c>
      <c r="H106" s="76" t="s">
        <v>68</v>
      </c>
      <c r="I106" s="77" t="s">
        <v>212</v>
      </c>
      <c r="J106" s="76" t="s">
        <v>128</v>
      </c>
      <c r="K106" s="81">
        <v>0</v>
      </c>
      <c r="L106" s="81">
        <v>0</v>
      </c>
      <c r="M106" s="81">
        <v>0</v>
      </c>
      <c r="N106" s="81">
        <v>0</v>
      </c>
      <c r="O106" s="81">
        <v>0</v>
      </c>
      <c r="P106" s="82">
        <v>0</v>
      </c>
    </row>
    <row r="107" spans="1:16">
      <c r="A107" s="74" t="s">
        <v>264</v>
      </c>
      <c r="B107" s="75" t="s">
        <v>68</v>
      </c>
      <c r="C107" s="76" t="s">
        <v>68</v>
      </c>
      <c r="D107" s="76" t="s">
        <v>68</v>
      </c>
      <c r="E107" s="76" t="s">
        <v>68</v>
      </c>
      <c r="F107" s="76" t="s">
        <v>68</v>
      </c>
      <c r="G107" s="76" t="s">
        <v>68</v>
      </c>
      <c r="H107" s="76" t="s">
        <v>68</v>
      </c>
      <c r="I107" s="77" t="s">
        <v>212</v>
      </c>
      <c r="J107" s="76" t="s">
        <v>57</v>
      </c>
      <c r="K107" s="81">
        <v>0</v>
      </c>
      <c r="L107" s="81">
        <v>0</v>
      </c>
      <c r="M107" s="81">
        <v>0</v>
      </c>
      <c r="N107" s="81">
        <v>0</v>
      </c>
      <c r="O107" s="81">
        <v>0</v>
      </c>
      <c r="P107" s="82">
        <v>0</v>
      </c>
    </row>
    <row r="108" spans="1:16">
      <c r="A108" s="74" t="s">
        <v>264</v>
      </c>
      <c r="B108" s="75" t="s">
        <v>68</v>
      </c>
      <c r="C108" s="76" t="s">
        <v>68</v>
      </c>
      <c r="D108" s="76" t="s">
        <v>68</v>
      </c>
      <c r="E108" s="76" t="s">
        <v>68</v>
      </c>
      <c r="F108" s="76" t="s">
        <v>68</v>
      </c>
      <c r="G108" s="76" t="s">
        <v>68</v>
      </c>
      <c r="H108" s="76" t="s">
        <v>68</v>
      </c>
      <c r="I108" s="77" t="s">
        <v>107</v>
      </c>
      <c r="J108" s="76" t="s">
        <v>93</v>
      </c>
      <c r="K108" s="81">
        <v>0</v>
      </c>
      <c r="L108" s="81">
        <v>0</v>
      </c>
      <c r="M108" s="81">
        <v>0</v>
      </c>
      <c r="N108" s="81">
        <v>0</v>
      </c>
      <c r="O108" s="81">
        <v>0</v>
      </c>
      <c r="P108" s="82">
        <v>0</v>
      </c>
    </row>
    <row r="109" spans="1:16">
      <c r="A109" s="74" t="s">
        <v>80</v>
      </c>
      <c r="B109" s="75" t="s">
        <v>68</v>
      </c>
      <c r="C109" s="76" t="s">
        <v>68</v>
      </c>
      <c r="D109" s="76" t="s">
        <v>68</v>
      </c>
      <c r="E109" s="76" t="s">
        <v>68</v>
      </c>
      <c r="F109" s="76" t="s">
        <v>68</v>
      </c>
      <c r="G109" s="76" t="s">
        <v>68</v>
      </c>
      <c r="H109" s="76" t="s">
        <v>68</v>
      </c>
      <c r="I109" s="77" t="s">
        <v>68</v>
      </c>
      <c r="J109" s="76" t="s">
        <v>68</v>
      </c>
      <c r="K109" s="81">
        <v>0</v>
      </c>
      <c r="L109" s="81">
        <v>0</v>
      </c>
      <c r="M109" s="81">
        <v>0</v>
      </c>
      <c r="N109" s="81">
        <v>0</v>
      </c>
      <c r="O109" s="81">
        <v>0</v>
      </c>
      <c r="P109" s="82">
        <v>0</v>
      </c>
    </row>
    <row r="110" spans="1:16" ht="95.25" customHeight="1">
      <c r="A110" s="99" t="s">
        <v>54</v>
      </c>
      <c r="B110" s="100" t="s">
        <v>296</v>
      </c>
      <c r="C110" s="101" t="s">
        <v>15</v>
      </c>
      <c r="D110" s="101" t="s">
        <v>44</v>
      </c>
      <c r="E110" s="101" t="s">
        <v>118</v>
      </c>
      <c r="F110" s="101" t="s">
        <v>68</v>
      </c>
      <c r="G110" s="101" t="s">
        <v>68</v>
      </c>
      <c r="H110" s="101" t="s">
        <v>68</v>
      </c>
      <c r="I110" s="102" t="s">
        <v>93</v>
      </c>
      <c r="J110" s="101" t="s">
        <v>119</v>
      </c>
      <c r="K110" s="103">
        <f>K111+K124</f>
        <v>116168.1</v>
      </c>
      <c r="L110" s="103">
        <f t="shared" ref="L110:P110" si="9">L111+L124</f>
        <v>115534.20000000001</v>
      </c>
      <c r="M110" s="103">
        <f t="shared" si="9"/>
        <v>55637.7</v>
      </c>
      <c r="N110" s="103">
        <f t="shared" si="9"/>
        <v>59866.2</v>
      </c>
      <c r="O110" s="103">
        <f t="shared" si="9"/>
        <v>63338.400000000001</v>
      </c>
      <c r="P110" s="104">
        <f t="shared" si="9"/>
        <v>66632</v>
      </c>
    </row>
    <row r="111" spans="1:16" ht="54" customHeight="1">
      <c r="A111" s="107" t="s">
        <v>303</v>
      </c>
      <c r="B111" s="108" t="s">
        <v>304</v>
      </c>
      <c r="C111" s="109" t="s">
        <v>15</v>
      </c>
      <c r="D111" s="110" t="s">
        <v>305</v>
      </c>
      <c r="E111" s="110" t="s">
        <v>118</v>
      </c>
      <c r="F111" s="109"/>
      <c r="G111" s="110"/>
      <c r="H111" s="110"/>
      <c r="I111" s="111" t="s">
        <v>306</v>
      </c>
      <c r="J111" s="112" t="s">
        <v>307</v>
      </c>
      <c r="K111" s="113">
        <v>111542.5</v>
      </c>
      <c r="L111" s="113">
        <v>110908.6</v>
      </c>
      <c r="M111" s="113">
        <v>55637.7</v>
      </c>
      <c r="N111" s="113">
        <v>59866.2</v>
      </c>
      <c r="O111" s="113">
        <v>63338.400000000001</v>
      </c>
      <c r="P111" s="114">
        <v>66632</v>
      </c>
    </row>
    <row r="112" spans="1:16" ht="112.5">
      <c r="A112" s="115" t="s">
        <v>264</v>
      </c>
      <c r="B112" s="116" t="s">
        <v>68</v>
      </c>
      <c r="C112" s="117" t="s">
        <v>15</v>
      </c>
      <c r="D112" s="117" t="s">
        <v>20</v>
      </c>
      <c r="E112" s="117" t="s">
        <v>118</v>
      </c>
      <c r="F112" s="117" t="s">
        <v>68</v>
      </c>
      <c r="G112" s="117" t="s">
        <v>68</v>
      </c>
      <c r="H112" s="117" t="s">
        <v>68</v>
      </c>
      <c r="I112" s="118" t="s">
        <v>57</v>
      </c>
      <c r="J112" s="117" t="s">
        <v>222</v>
      </c>
      <c r="K112" s="119">
        <v>0</v>
      </c>
      <c r="L112" s="119">
        <v>0</v>
      </c>
      <c r="M112" s="119">
        <v>0</v>
      </c>
      <c r="N112" s="119">
        <v>0</v>
      </c>
      <c r="O112" s="119">
        <v>0</v>
      </c>
      <c r="P112" s="120">
        <v>0</v>
      </c>
    </row>
    <row r="113" spans="1:16" ht="112.5">
      <c r="A113" s="115" t="s">
        <v>264</v>
      </c>
      <c r="B113" s="116" t="s">
        <v>68</v>
      </c>
      <c r="C113" s="117" t="s">
        <v>15</v>
      </c>
      <c r="D113" s="117" t="s">
        <v>269</v>
      </c>
      <c r="E113" s="117" t="s">
        <v>118</v>
      </c>
      <c r="F113" s="117" t="s">
        <v>68</v>
      </c>
      <c r="G113" s="117" t="s">
        <v>68</v>
      </c>
      <c r="H113" s="117" t="s">
        <v>68</v>
      </c>
      <c r="I113" s="118" t="s">
        <v>276</v>
      </c>
      <c r="J113" s="117" t="s">
        <v>244</v>
      </c>
      <c r="K113" s="119">
        <v>0</v>
      </c>
      <c r="L113" s="119">
        <v>0</v>
      </c>
      <c r="M113" s="119">
        <v>0</v>
      </c>
      <c r="N113" s="119">
        <v>0</v>
      </c>
      <c r="O113" s="119">
        <v>0</v>
      </c>
      <c r="P113" s="120">
        <v>0</v>
      </c>
    </row>
    <row r="114" spans="1:16">
      <c r="A114" s="115" t="s">
        <v>264</v>
      </c>
      <c r="B114" s="116" t="s">
        <v>68</v>
      </c>
      <c r="C114" s="117" t="s">
        <v>68</v>
      </c>
      <c r="D114" s="117" t="s">
        <v>68</v>
      </c>
      <c r="E114" s="117" t="s">
        <v>68</v>
      </c>
      <c r="F114" s="117" t="s">
        <v>68</v>
      </c>
      <c r="G114" s="117" t="s">
        <v>68</v>
      </c>
      <c r="H114" s="117" t="s">
        <v>68</v>
      </c>
      <c r="I114" s="118" t="s">
        <v>276</v>
      </c>
      <c r="J114" s="117" t="s">
        <v>107</v>
      </c>
      <c r="K114" s="119">
        <v>0</v>
      </c>
      <c r="L114" s="119">
        <v>0</v>
      </c>
      <c r="M114" s="119">
        <v>0</v>
      </c>
      <c r="N114" s="119">
        <v>0</v>
      </c>
      <c r="O114" s="119">
        <v>0</v>
      </c>
      <c r="P114" s="120">
        <v>0</v>
      </c>
    </row>
    <row r="115" spans="1:16">
      <c r="A115" s="115" t="s">
        <v>264</v>
      </c>
      <c r="B115" s="116" t="s">
        <v>68</v>
      </c>
      <c r="C115" s="117" t="s">
        <v>68</v>
      </c>
      <c r="D115" s="117" t="s">
        <v>68</v>
      </c>
      <c r="E115" s="117" t="s">
        <v>68</v>
      </c>
      <c r="F115" s="117" t="s">
        <v>68</v>
      </c>
      <c r="G115" s="117" t="s">
        <v>68</v>
      </c>
      <c r="H115" s="117" t="s">
        <v>68</v>
      </c>
      <c r="I115" s="118" t="s">
        <v>276</v>
      </c>
      <c r="J115" s="117" t="s">
        <v>34</v>
      </c>
      <c r="K115" s="119">
        <v>0</v>
      </c>
      <c r="L115" s="119">
        <v>0</v>
      </c>
      <c r="M115" s="119">
        <v>0</v>
      </c>
      <c r="N115" s="119">
        <v>0</v>
      </c>
      <c r="O115" s="119">
        <v>0</v>
      </c>
      <c r="P115" s="120">
        <v>0</v>
      </c>
    </row>
    <row r="116" spans="1:16">
      <c r="A116" s="115" t="s">
        <v>264</v>
      </c>
      <c r="B116" s="116" t="s">
        <v>68</v>
      </c>
      <c r="C116" s="117" t="s">
        <v>68</v>
      </c>
      <c r="D116" s="117" t="s">
        <v>68</v>
      </c>
      <c r="E116" s="117" t="s">
        <v>68</v>
      </c>
      <c r="F116" s="117" t="s">
        <v>68</v>
      </c>
      <c r="G116" s="117" t="s">
        <v>68</v>
      </c>
      <c r="H116" s="117" t="s">
        <v>68</v>
      </c>
      <c r="I116" s="118" t="s">
        <v>276</v>
      </c>
      <c r="J116" s="117" t="s">
        <v>83</v>
      </c>
      <c r="K116" s="119">
        <v>0</v>
      </c>
      <c r="L116" s="119">
        <v>0</v>
      </c>
      <c r="M116" s="119">
        <v>0</v>
      </c>
      <c r="N116" s="119">
        <v>0</v>
      </c>
      <c r="O116" s="119">
        <v>0</v>
      </c>
      <c r="P116" s="120">
        <v>0</v>
      </c>
    </row>
    <row r="117" spans="1:16">
      <c r="A117" s="115" t="s">
        <v>264</v>
      </c>
      <c r="B117" s="116" t="s">
        <v>68</v>
      </c>
      <c r="C117" s="117" t="s">
        <v>68</v>
      </c>
      <c r="D117" s="117" t="s">
        <v>68</v>
      </c>
      <c r="E117" s="117" t="s">
        <v>68</v>
      </c>
      <c r="F117" s="117" t="s">
        <v>68</v>
      </c>
      <c r="G117" s="117" t="s">
        <v>68</v>
      </c>
      <c r="H117" s="117" t="s">
        <v>68</v>
      </c>
      <c r="I117" s="118" t="s">
        <v>212</v>
      </c>
      <c r="J117" s="117" t="s">
        <v>93</v>
      </c>
      <c r="K117" s="119">
        <v>0</v>
      </c>
      <c r="L117" s="119">
        <v>0</v>
      </c>
      <c r="M117" s="119">
        <v>0</v>
      </c>
      <c r="N117" s="119">
        <v>0</v>
      </c>
      <c r="O117" s="119">
        <v>0</v>
      </c>
      <c r="P117" s="120">
        <v>0</v>
      </c>
    </row>
    <row r="118" spans="1:16">
      <c r="A118" s="115" t="s">
        <v>264</v>
      </c>
      <c r="B118" s="116" t="s">
        <v>68</v>
      </c>
      <c r="C118" s="117" t="s">
        <v>68</v>
      </c>
      <c r="D118" s="117" t="s">
        <v>68</v>
      </c>
      <c r="E118" s="117" t="s">
        <v>68</v>
      </c>
      <c r="F118" s="117" t="s">
        <v>68</v>
      </c>
      <c r="G118" s="117" t="s">
        <v>68</v>
      </c>
      <c r="H118" s="117" t="s">
        <v>68</v>
      </c>
      <c r="I118" s="118" t="s">
        <v>212</v>
      </c>
      <c r="J118" s="117" t="s">
        <v>128</v>
      </c>
      <c r="K118" s="119">
        <v>0</v>
      </c>
      <c r="L118" s="119">
        <v>0</v>
      </c>
      <c r="M118" s="119">
        <v>0</v>
      </c>
      <c r="N118" s="119">
        <v>0</v>
      </c>
      <c r="O118" s="119">
        <v>0</v>
      </c>
      <c r="P118" s="120">
        <v>0</v>
      </c>
    </row>
    <row r="119" spans="1:16">
      <c r="A119" s="115" t="s">
        <v>264</v>
      </c>
      <c r="B119" s="116" t="s">
        <v>68</v>
      </c>
      <c r="C119" s="117" t="s">
        <v>68</v>
      </c>
      <c r="D119" s="117" t="s">
        <v>68</v>
      </c>
      <c r="E119" s="117" t="s">
        <v>68</v>
      </c>
      <c r="F119" s="117" t="s">
        <v>68</v>
      </c>
      <c r="G119" s="117" t="s">
        <v>68</v>
      </c>
      <c r="H119" s="117" t="s">
        <v>68</v>
      </c>
      <c r="I119" s="118" t="s">
        <v>212</v>
      </c>
      <c r="J119" s="117" t="s">
        <v>57</v>
      </c>
      <c r="K119" s="119">
        <v>0</v>
      </c>
      <c r="L119" s="119">
        <v>0</v>
      </c>
      <c r="M119" s="119">
        <v>0</v>
      </c>
      <c r="N119" s="119">
        <v>0</v>
      </c>
      <c r="O119" s="119">
        <v>0</v>
      </c>
      <c r="P119" s="120">
        <v>0</v>
      </c>
    </row>
    <row r="120" spans="1:16">
      <c r="A120" s="115" t="s">
        <v>264</v>
      </c>
      <c r="B120" s="116" t="s">
        <v>68</v>
      </c>
      <c r="C120" s="117" t="s">
        <v>68</v>
      </c>
      <c r="D120" s="117" t="s">
        <v>68</v>
      </c>
      <c r="E120" s="117" t="s">
        <v>68</v>
      </c>
      <c r="F120" s="117" t="s">
        <v>68</v>
      </c>
      <c r="G120" s="117" t="s">
        <v>68</v>
      </c>
      <c r="H120" s="117" t="s">
        <v>68</v>
      </c>
      <c r="I120" s="118" t="s">
        <v>212</v>
      </c>
      <c r="J120" s="117" t="s">
        <v>212</v>
      </c>
      <c r="K120" s="119">
        <v>0</v>
      </c>
      <c r="L120" s="119">
        <v>0</v>
      </c>
      <c r="M120" s="119">
        <v>0</v>
      </c>
      <c r="N120" s="119">
        <v>0</v>
      </c>
      <c r="O120" s="119">
        <v>0</v>
      </c>
      <c r="P120" s="120">
        <v>0</v>
      </c>
    </row>
    <row r="121" spans="1:16">
      <c r="A121" s="115" t="s">
        <v>264</v>
      </c>
      <c r="B121" s="116" t="s">
        <v>68</v>
      </c>
      <c r="C121" s="117" t="s">
        <v>68</v>
      </c>
      <c r="D121" s="117" t="s">
        <v>68</v>
      </c>
      <c r="E121" s="117" t="s">
        <v>68</v>
      </c>
      <c r="F121" s="117" t="s">
        <v>68</v>
      </c>
      <c r="G121" s="117" t="s">
        <v>68</v>
      </c>
      <c r="H121" s="117" t="s">
        <v>68</v>
      </c>
      <c r="I121" s="118" t="s">
        <v>179</v>
      </c>
      <c r="J121" s="117" t="s">
        <v>179</v>
      </c>
      <c r="K121" s="119">
        <v>0</v>
      </c>
      <c r="L121" s="119">
        <v>0</v>
      </c>
      <c r="M121" s="119">
        <v>0</v>
      </c>
      <c r="N121" s="119">
        <v>0</v>
      </c>
      <c r="O121" s="119">
        <v>0</v>
      </c>
      <c r="P121" s="120">
        <v>0</v>
      </c>
    </row>
    <row r="122" spans="1:16">
      <c r="A122" s="115" t="s">
        <v>264</v>
      </c>
      <c r="B122" s="116" t="s">
        <v>68</v>
      </c>
      <c r="C122" s="117" t="s">
        <v>68</v>
      </c>
      <c r="D122" s="117" t="s">
        <v>68</v>
      </c>
      <c r="E122" s="117" t="s">
        <v>68</v>
      </c>
      <c r="F122" s="117" t="s">
        <v>68</v>
      </c>
      <c r="G122" s="117" t="s">
        <v>68</v>
      </c>
      <c r="H122" s="117" t="s">
        <v>68</v>
      </c>
      <c r="I122" s="118" t="s">
        <v>107</v>
      </c>
      <c r="J122" s="117" t="s">
        <v>93</v>
      </c>
      <c r="K122" s="119">
        <v>0</v>
      </c>
      <c r="L122" s="119">
        <v>0</v>
      </c>
      <c r="M122" s="119">
        <v>0</v>
      </c>
      <c r="N122" s="119">
        <v>0</v>
      </c>
      <c r="O122" s="119">
        <v>0</v>
      </c>
      <c r="P122" s="120">
        <v>0</v>
      </c>
    </row>
    <row r="123" spans="1:16">
      <c r="A123" s="115" t="s">
        <v>80</v>
      </c>
      <c r="B123" s="116" t="s">
        <v>68</v>
      </c>
      <c r="C123" s="117" t="s">
        <v>68</v>
      </c>
      <c r="D123" s="117" t="s">
        <v>68</v>
      </c>
      <c r="E123" s="117" t="s">
        <v>68</v>
      </c>
      <c r="F123" s="117" t="s">
        <v>68</v>
      </c>
      <c r="G123" s="117" t="s">
        <v>68</v>
      </c>
      <c r="H123" s="117" t="s">
        <v>68</v>
      </c>
      <c r="I123" s="118" t="s">
        <v>68</v>
      </c>
      <c r="J123" s="117" t="s">
        <v>68</v>
      </c>
      <c r="K123" s="119">
        <v>0</v>
      </c>
      <c r="L123" s="119">
        <v>0</v>
      </c>
      <c r="M123" s="119">
        <v>0</v>
      </c>
      <c r="N123" s="119">
        <v>0</v>
      </c>
      <c r="O123" s="119">
        <v>0</v>
      </c>
      <c r="P123" s="120">
        <v>0</v>
      </c>
    </row>
    <row r="124" spans="1:16" ht="84" customHeight="1">
      <c r="A124" s="107" t="s">
        <v>308</v>
      </c>
      <c r="B124" s="108" t="s">
        <v>309</v>
      </c>
      <c r="C124" s="109" t="s">
        <v>15</v>
      </c>
      <c r="D124" s="110" t="s">
        <v>305</v>
      </c>
      <c r="E124" s="110" t="s">
        <v>118</v>
      </c>
      <c r="F124" s="109"/>
      <c r="G124" s="117"/>
      <c r="H124" s="117"/>
      <c r="I124" s="111" t="s">
        <v>310</v>
      </c>
      <c r="J124" s="112" t="s">
        <v>311</v>
      </c>
      <c r="K124" s="113">
        <v>4625.6000000000004</v>
      </c>
      <c r="L124" s="113">
        <v>4625.6000000000004</v>
      </c>
      <c r="M124" s="119">
        <v>0</v>
      </c>
      <c r="N124" s="119">
        <v>0</v>
      </c>
      <c r="O124" s="119">
        <v>0</v>
      </c>
      <c r="P124" s="120">
        <v>0</v>
      </c>
    </row>
    <row r="125" spans="1:16" ht="78.75" hidden="1">
      <c r="A125" s="105" t="s">
        <v>63</v>
      </c>
      <c r="B125" s="53" t="s">
        <v>14</v>
      </c>
      <c r="C125" s="54" t="s">
        <v>100</v>
      </c>
      <c r="D125" s="54" t="s">
        <v>100</v>
      </c>
      <c r="E125" s="54" t="s">
        <v>100</v>
      </c>
      <c r="F125" s="54" t="s">
        <v>100</v>
      </c>
      <c r="G125" s="54" t="s">
        <v>100</v>
      </c>
      <c r="H125" s="54" t="s">
        <v>100</v>
      </c>
      <c r="I125" s="55" t="s">
        <v>100</v>
      </c>
      <c r="J125" s="54" t="s">
        <v>100</v>
      </c>
      <c r="K125" s="56">
        <f t="shared" ref="K125:P125" si="10">K126+K152+K160+K166+K173</f>
        <v>196387.80000000005</v>
      </c>
      <c r="L125" s="56">
        <f t="shared" si="10"/>
        <v>185840.29999999996</v>
      </c>
      <c r="M125" s="56">
        <f t="shared" si="10"/>
        <v>99878.9</v>
      </c>
      <c r="N125" s="56">
        <f t="shared" si="10"/>
        <v>106369.094</v>
      </c>
      <c r="O125" s="56">
        <f t="shared" si="10"/>
        <v>112538.49985200001</v>
      </c>
      <c r="P125" s="106">
        <f t="shared" si="10"/>
        <v>118390.50704430402</v>
      </c>
    </row>
    <row r="126" spans="1:16" ht="101.25" hidden="1">
      <c r="A126" s="80" t="s">
        <v>134</v>
      </c>
      <c r="B126" s="75" t="s">
        <v>236</v>
      </c>
      <c r="C126" s="76" t="s">
        <v>100</v>
      </c>
      <c r="D126" s="76" t="s">
        <v>100</v>
      </c>
      <c r="E126" s="76" t="s">
        <v>100</v>
      </c>
      <c r="F126" s="76" t="s">
        <v>100</v>
      </c>
      <c r="G126" s="76" t="s">
        <v>100</v>
      </c>
      <c r="H126" s="76" t="s">
        <v>100</v>
      </c>
      <c r="I126" s="77" t="s">
        <v>100</v>
      </c>
      <c r="J126" s="76" t="s">
        <v>100</v>
      </c>
      <c r="K126" s="81">
        <f t="shared" ref="K126:P126" si="11">K128+K129+K133+K135+K136+K137+K138+K139+K140+K142+K143+K145+K146+K147+K148+K149+K150+K151+K144</f>
        <v>112251.40000000002</v>
      </c>
      <c r="L126" s="81">
        <f t="shared" si="11"/>
        <v>103956.49999999999</v>
      </c>
      <c r="M126" s="81">
        <f t="shared" si="11"/>
        <v>38891.799999999996</v>
      </c>
      <c r="N126" s="81">
        <f t="shared" si="11"/>
        <v>41355.775199999996</v>
      </c>
      <c r="O126" s="81">
        <f t="shared" si="11"/>
        <v>43754.408561600001</v>
      </c>
      <c r="P126" s="89">
        <f t="shared" si="11"/>
        <v>46029.643006803206</v>
      </c>
    </row>
    <row r="127" spans="1:16" hidden="1">
      <c r="A127" s="74" t="s">
        <v>80</v>
      </c>
      <c r="B127" s="75" t="s">
        <v>68</v>
      </c>
      <c r="C127" s="76" t="s">
        <v>68</v>
      </c>
      <c r="D127" s="76" t="s">
        <v>68</v>
      </c>
      <c r="E127" s="76" t="s">
        <v>68</v>
      </c>
      <c r="F127" s="76" t="s">
        <v>68</v>
      </c>
      <c r="G127" s="76" t="s">
        <v>68</v>
      </c>
      <c r="H127" s="76" t="s">
        <v>68</v>
      </c>
      <c r="I127" s="77" t="s">
        <v>68</v>
      </c>
      <c r="J127" s="76" t="s">
        <v>68</v>
      </c>
      <c r="K127" s="81">
        <v>0</v>
      </c>
      <c r="L127" s="81">
        <v>0</v>
      </c>
      <c r="M127" s="81">
        <v>0</v>
      </c>
      <c r="N127" s="81">
        <v>0</v>
      </c>
      <c r="O127" s="81">
        <v>0</v>
      </c>
      <c r="P127" s="82">
        <v>0</v>
      </c>
    </row>
    <row r="128" spans="1:16" ht="114" hidden="1" customHeight="1">
      <c r="A128" s="83" t="s">
        <v>52</v>
      </c>
      <c r="B128" s="75" t="s">
        <v>169</v>
      </c>
      <c r="C128" s="76" t="s">
        <v>15</v>
      </c>
      <c r="D128" s="76" t="s">
        <v>155</v>
      </c>
      <c r="E128" s="76" t="s">
        <v>118</v>
      </c>
      <c r="F128" s="76" t="s">
        <v>68</v>
      </c>
      <c r="G128" s="76" t="s">
        <v>68</v>
      </c>
      <c r="H128" s="76" t="s">
        <v>68</v>
      </c>
      <c r="I128" s="77" t="s">
        <v>93</v>
      </c>
      <c r="J128" s="76" t="s">
        <v>276</v>
      </c>
      <c r="K128" s="31">
        <v>6334.6</v>
      </c>
      <c r="L128" s="81">
        <v>6303.9</v>
      </c>
      <c r="M128" s="81">
        <v>6324.5</v>
      </c>
      <c r="N128" s="31">
        <v>6805.2</v>
      </c>
      <c r="O128" s="31">
        <v>7199.9</v>
      </c>
      <c r="P128" s="84">
        <v>7574.3</v>
      </c>
    </row>
    <row r="129" spans="1:16" ht="66" hidden="1" customHeight="1">
      <c r="A129" s="83" t="s">
        <v>36</v>
      </c>
      <c r="B129" s="75" t="s">
        <v>138</v>
      </c>
      <c r="C129" s="76" t="s">
        <v>15</v>
      </c>
      <c r="D129" s="76" t="s">
        <v>12</v>
      </c>
      <c r="E129" s="76" t="s">
        <v>118</v>
      </c>
      <c r="F129" s="76" t="s">
        <v>68</v>
      </c>
      <c r="G129" s="76" t="s">
        <v>68</v>
      </c>
      <c r="H129" s="76" t="s">
        <v>68</v>
      </c>
      <c r="I129" s="77" t="s">
        <v>93</v>
      </c>
      <c r="J129" s="76" t="s">
        <v>119</v>
      </c>
      <c r="K129" s="31">
        <v>48183.9</v>
      </c>
      <c r="L129" s="81">
        <v>44895.6</v>
      </c>
      <c r="M129" s="81">
        <v>367.3</v>
      </c>
      <c r="N129" s="31">
        <f>M129*1.076</f>
        <v>395.21480000000003</v>
      </c>
      <c r="O129" s="31">
        <f>N129*1.058</f>
        <v>418.13725840000006</v>
      </c>
      <c r="P129" s="84">
        <f>O129*1.052</f>
        <v>439.88039583680006</v>
      </c>
    </row>
    <row r="130" spans="1:16" hidden="1">
      <c r="A130" s="74" t="s">
        <v>264</v>
      </c>
      <c r="B130" s="75" t="s">
        <v>68</v>
      </c>
      <c r="C130" s="76" t="s">
        <v>68</v>
      </c>
      <c r="D130" s="76" t="s">
        <v>68</v>
      </c>
      <c r="E130" s="76" t="s">
        <v>68</v>
      </c>
      <c r="F130" s="76" t="s">
        <v>68</v>
      </c>
      <c r="G130" s="76" t="s">
        <v>68</v>
      </c>
      <c r="H130" s="76" t="s">
        <v>68</v>
      </c>
      <c r="I130" s="77" t="s">
        <v>276</v>
      </c>
      <c r="J130" s="76" t="s">
        <v>244</v>
      </c>
      <c r="K130" s="81">
        <v>0</v>
      </c>
      <c r="L130" s="81">
        <v>0</v>
      </c>
      <c r="M130" s="81">
        <v>0</v>
      </c>
      <c r="N130" s="31">
        <f t="shared" ref="N130:N181" si="12">M130*1.076</f>
        <v>0</v>
      </c>
      <c r="O130" s="31">
        <f t="shared" ref="O130:O181" si="13">N130*1.058</f>
        <v>0</v>
      </c>
      <c r="P130" s="84">
        <f t="shared" ref="P130:P181" si="14">O130*1.052</f>
        <v>0</v>
      </c>
    </row>
    <row r="131" spans="1:16" hidden="1">
      <c r="A131" s="74" t="s">
        <v>264</v>
      </c>
      <c r="B131" s="75" t="s">
        <v>68</v>
      </c>
      <c r="C131" s="76" t="s">
        <v>68</v>
      </c>
      <c r="D131" s="76" t="s">
        <v>68</v>
      </c>
      <c r="E131" s="76" t="s">
        <v>68</v>
      </c>
      <c r="F131" s="76" t="s">
        <v>68</v>
      </c>
      <c r="G131" s="76" t="s">
        <v>68</v>
      </c>
      <c r="H131" s="76" t="s">
        <v>68</v>
      </c>
      <c r="I131" s="77" t="s">
        <v>212</v>
      </c>
      <c r="J131" s="76" t="s">
        <v>93</v>
      </c>
      <c r="K131" s="81">
        <v>0</v>
      </c>
      <c r="L131" s="81">
        <v>0</v>
      </c>
      <c r="M131" s="81">
        <v>0</v>
      </c>
      <c r="N131" s="31">
        <f t="shared" si="12"/>
        <v>0</v>
      </c>
      <c r="O131" s="31">
        <f t="shared" si="13"/>
        <v>0</v>
      </c>
      <c r="P131" s="84">
        <f t="shared" si="14"/>
        <v>0</v>
      </c>
    </row>
    <row r="132" spans="1:16" hidden="1">
      <c r="A132" s="74" t="s">
        <v>264</v>
      </c>
      <c r="B132" s="75" t="s">
        <v>68</v>
      </c>
      <c r="C132" s="76" t="s">
        <v>68</v>
      </c>
      <c r="D132" s="76" t="s">
        <v>68</v>
      </c>
      <c r="E132" s="76" t="s">
        <v>68</v>
      </c>
      <c r="F132" s="76" t="s">
        <v>68</v>
      </c>
      <c r="G132" s="76" t="s">
        <v>68</v>
      </c>
      <c r="H132" s="76" t="s">
        <v>68</v>
      </c>
      <c r="I132" s="77" t="s">
        <v>212</v>
      </c>
      <c r="J132" s="76" t="s">
        <v>212</v>
      </c>
      <c r="K132" s="81">
        <v>0</v>
      </c>
      <c r="L132" s="81">
        <v>0</v>
      </c>
      <c r="M132" s="81">
        <v>0</v>
      </c>
      <c r="N132" s="31">
        <f t="shared" si="12"/>
        <v>0</v>
      </c>
      <c r="O132" s="31">
        <f t="shared" si="13"/>
        <v>0</v>
      </c>
      <c r="P132" s="84">
        <f t="shared" si="14"/>
        <v>0</v>
      </c>
    </row>
    <row r="133" spans="1:16" ht="58.5" hidden="1" customHeight="1">
      <c r="A133" s="83" t="s">
        <v>199</v>
      </c>
      <c r="B133" s="75" t="s">
        <v>74</v>
      </c>
      <c r="C133" s="76" t="s">
        <v>15</v>
      </c>
      <c r="D133" s="76" t="s">
        <v>3</v>
      </c>
      <c r="E133" s="76" t="s">
        <v>118</v>
      </c>
      <c r="F133" s="76" t="s">
        <v>68</v>
      </c>
      <c r="G133" s="76" t="s">
        <v>68</v>
      </c>
      <c r="H133" s="76" t="s">
        <v>68</v>
      </c>
      <c r="I133" s="77" t="s">
        <v>57</v>
      </c>
      <c r="J133" s="76" t="s">
        <v>222</v>
      </c>
      <c r="K133" s="31">
        <v>2103.3000000000002</v>
      </c>
      <c r="L133" s="81">
        <v>1391.6</v>
      </c>
      <c r="M133" s="81">
        <v>1109.0999999999999</v>
      </c>
      <c r="N133" s="31">
        <f t="shared" si="12"/>
        <v>1193.3915999999999</v>
      </c>
      <c r="O133" s="31">
        <f t="shared" si="13"/>
        <v>1262.6083128</v>
      </c>
      <c r="P133" s="84">
        <f t="shared" si="14"/>
        <v>1328.2639450656002</v>
      </c>
    </row>
    <row r="134" spans="1:16" hidden="1">
      <c r="A134" s="74" t="s">
        <v>264</v>
      </c>
      <c r="B134" s="75" t="s">
        <v>68</v>
      </c>
      <c r="C134" s="76" t="s">
        <v>68</v>
      </c>
      <c r="D134" s="76" t="s">
        <v>68</v>
      </c>
      <c r="E134" s="76" t="s">
        <v>68</v>
      </c>
      <c r="F134" s="76" t="s">
        <v>68</v>
      </c>
      <c r="G134" s="76" t="s">
        <v>68</v>
      </c>
      <c r="H134" s="76" t="s">
        <v>68</v>
      </c>
      <c r="I134" s="77" t="s">
        <v>212</v>
      </c>
      <c r="J134" s="76" t="s">
        <v>57</v>
      </c>
      <c r="K134" s="81">
        <v>0</v>
      </c>
      <c r="L134" s="81">
        <v>0</v>
      </c>
      <c r="M134" s="81">
        <v>0</v>
      </c>
      <c r="N134" s="31">
        <f t="shared" si="12"/>
        <v>0</v>
      </c>
      <c r="O134" s="31">
        <f t="shared" si="13"/>
        <v>0</v>
      </c>
      <c r="P134" s="84">
        <f t="shared" si="14"/>
        <v>0</v>
      </c>
    </row>
    <row r="135" spans="1:16" ht="67.5" hidden="1" customHeight="1">
      <c r="A135" s="83" t="s">
        <v>69</v>
      </c>
      <c r="B135" s="75" t="s">
        <v>110</v>
      </c>
      <c r="C135" s="76" t="s">
        <v>15</v>
      </c>
      <c r="D135" s="76" t="s">
        <v>293</v>
      </c>
      <c r="E135" s="76" t="s">
        <v>118</v>
      </c>
      <c r="F135" s="76" t="s">
        <v>68</v>
      </c>
      <c r="G135" s="76" t="s">
        <v>68</v>
      </c>
      <c r="H135" s="76" t="s">
        <v>68</v>
      </c>
      <c r="I135" s="77" t="s">
        <v>276</v>
      </c>
      <c r="J135" s="76" t="s">
        <v>222</v>
      </c>
      <c r="K135" s="31">
        <v>17.100000000000001</v>
      </c>
      <c r="L135" s="81">
        <v>17.100000000000001</v>
      </c>
      <c r="M135" s="81">
        <v>0</v>
      </c>
      <c r="N135" s="31">
        <f t="shared" si="12"/>
        <v>0</v>
      </c>
      <c r="O135" s="31">
        <f t="shared" si="13"/>
        <v>0</v>
      </c>
      <c r="P135" s="84">
        <f t="shared" si="14"/>
        <v>0</v>
      </c>
    </row>
    <row r="136" spans="1:16" ht="72.75" hidden="1" customHeight="1">
      <c r="A136" s="83" t="s">
        <v>257</v>
      </c>
      <c r="B136" s="75" t="s">
        <v>37</v>
      </c>
      <c r="C136" s="76" t="s">
        <v>15</v>
      </c>
      <c r="D136" s="76" t="s">
        <v>154</v>
      </c>
      <c r="E136" s="76" t="s">
        <v>118</v>
      </c>
      <c r="F136" s="76" t="s">
        <v>68</v>
      </c>
      <c r="G136" s="76" t="s">
        <v>68</v>
      </c>
      <c r="H136" s="76" t="s">
        <v>68</v>
      </c>
      <c r="I136" s="77" t="s">
        <v>107</v>
      </c>
      <c r="J136" s="76" t="s">
        <v>93</v>
      </c>
      <c r="K136" s="31">
        <v>31599.3</v>
      </c>
      <c r="L136" s="81">
        <v>31444.6</v>
      </c>
      <c r="M136" s="81">
        <v>28478.3</v>
      </c>
      <c r="N136" s="31">
        <f t="shared" si="12"/>
        <v>30642.650799999999</v>
      </c>
      <c r="O136" s="31">
        <f t="shared" si="13"/>
        <v>32419.924546400001</v>
      </c>
      <c r="P136" s="84">
        <f t="shared" si="14"/>
        <v>34105.760622812806</v>
      </c>
    </row>
    <row r="137" spans="1:16" ht="123.75" hidden="1">
      <c r="A137" s="83" t="s">
        <v>48</v>
      </c>
      <c r="B137" s="75" t="s">
        <v>253</v>
      </c>
      <c r="C137" s="76" t="s">
        <v>15</v>
      </c>
      <c r="D137" s="76" t="s">
        <v>10</v>
      </c>
      <c r="E137" s="76" t="s">
        <v>118</v>
      </c>
      <c r="F137" s="76" t="s">
        <v>68</v>
      </c>
      <c r="G137" s="76" t="s">
        <v>68</v>
      </c>
      <c r="H137" s="76" t="s">
        <v>68</v>
      </c>
      <c r="I137" s="77" t="s">
        <v>147</v>
      </c>
      <c r="J137" s="76" t="s">
        <v>93</v>
      </c>
      <c r="K137" s="31">
        <v>21.1</v>
      </c>
      <c r="L137" s="81">
        <v>0</v>
      </c>
      <c r="M137" s="81">
        <v>10</v>
      </c>
      <c r="N137" s="31">
        <f t="shared" si="12"/>
        <v>10.760000000000002</v>
      </c>
      <c r="O137" s="31">
        <f t="shared" si="13"/>
        <v>11.384080000000003</v>
      </c>
      <c r="P137" s="84">
        <f t="shared" si="14"/>
        <v>11.976052160000004</v>
      </c>
    </row>
    <row r="138" spans="1:16" ht="337.5" hidden="1">
      <c r="A138" s="83" t="s">
        <v>121</v>
      </c>
      <c r="B138" s="75" t="s">
        <v>86</v>
      </c>
      <c r="C138" s="76" t="s">
        <v>15</v>
      </c>
      <c r="D138" s="76" t="s">
        <v>79</v>
      </c>
      <c r="E138" s="76" t="s">
        <v>118</v>
      </c>
      <c r="F138" s="76" t="s">
        <v>68</v>
      </c>
      <c r="G138" s="76" t="s">
        <v>68</v>
      </c>
      <c r="H138" s="76" t="s">
        <v>68</v>
      </c>
      <c r="I138" s="77" t="s">
        <v>212</v>
      </c>
      <c r="J138" s="76" t="s">
        <v>57</v>
      </c>
      <c r="K138" s="31">
        <v>3474</v>
      </c>
      <c r="L138" s="81">
        <v>3337.4</v>
      </c>
      <c r="M138" s="81">
        <v>1716.5</v>
      </c>
      <c r="N138" s="31">
        <f t="shared" si="12"/>
        <v>1846.9540000000002</v>
      </c>
      <c r="O138" s="31">
        <f t="shared" si="13"/>
        <v>1954.0773320000003</v>
      </c>
      <c r="P138" s="84">
        <f t="shared" si="14"/>
        <v>2055.6893532640006</v>
      </c>
    </row>
    <row r="139" spans="1:16" ht="112.5" hidden="1">
      <c r="A139" s="83" t="s">
        <v>123</v>
      </c>
      <c r="B139" s="75" t="s">
        <v>270</v>
      </c>
      <c r="C139" s="76" t="s">
        <v>15</v>
      </c>
      <c r="D139" s="76" t="s">
        <v>214</v>
      </c>
      <c r="E139" s="76" t="s">
        <v>118</v>
      </c>
      <c r="F139" s="76" t="s">
        <v>68</v>
      </c>
      <c r="G139" s="76" t="s">
        <v>68</v>
      </c>
      <c r="H139" s="76" t="s">
        <v>68</v>
      </c>
      <c r="I139" s="77" t="s">
        <v>179</v>
      </c>
      <c r="J139" s="76" t="s">
        <v>179</v>
      </c>
      <c r="K139" s="31">
        <v>161.1</v>
      </c>
      <c r="L139" s="81">
        <v>101</v>
      </c>
      <c r="M139" s="81">
        <v>179</v>
      </c>
      <c r="N139" s="31">
        <f t="shared" si="12"/>
        <v>192.60400000000001</v>
      </c>
      <c r="O139" s="31">
        <f t="shared" si="13"/>
        <v>203.77503200000001</v>
      </c>
      <c r="P139" s="84">
        <f t="shared" si="14"/>
        <v>214.37133366400002</v>
      </c>
    </row>
    <row r="140" spans="1:16" ht="112.5" hidden="1">
      <c r="A140" s="83" t="s">
        <v>46</v>
      </c>
      <c r="B140" s="75" t="s">
        <v>132</v>
      </c>
      <c r="C140" s="76" t="s">
        <v>15</v>
      </c>
      <c r="D140" s="76" t="s">
        <v>61</v>
      </c>
      <c r="E140" s="76" t="s">
        <v>118</v>
      </c>
      <c r="F140" s="76" t="s">
        <v>68</v>
      </c>
      <c r="G140" s="76" t="s">
        <v>68</v>
      </c>
      <c r="H140" s="76" t="s">
        <v>68</v>
      </c>
      <c r="I140" s="77" t="s">
        <v>212</v>
      </c>
      <c r="J140" s="76" t="s">
        <v>128</v>
      </c>
      <c r="K140" s="31">
        <v>6849.6</v>
      </c>
      <c r="L140" s="81">
        <v>5560</v>
      </c>
      <c r="M140" s="81">
        <v>250</v>
      </c>
      <c r="N140" s="31">
        <f t="shared" si="12"/>
        <v>269</v>
      </c>
      <c r="O140" s="31">
        <f t="shared" si="13"/>
        <v>284.60200000000003</v>
      </c>
      <c r="P140" s="84">
        <f t="shared" si="14"/>
        <v>299.40130400000004</v>
      </c>
    </row>
    <row r="141" spans="1:16" hidden="1">
      <c r="A141" s="74" t="s">
        <v>264</v>
      </c>
      <c r="B141" s="75" t="s">
        <v>68</v>
      </c>
      <c r="C141" s="76" t="s">
        <v>68</v>
      </c>
      <c r="D141" s="76" t="s">
        <v>68</v>
      </c>
      <c r="E141" s="76" t="s">
        <v>68</v>
      </c>
      <c r="F141" s="76" t="s">
        <v>68</v>
      </c>
      <c r="G141" s="76" t="s">
        <v>68</v>
      </c>
      <c r="H141" s="76" t="s">
        <v>68</v>
      </c>
      <c r="I141" s="77" t="s">
        <v>212</v>
      </c>
      <c r="J141" s="76" t="s">
        <v>57</v>
      </c>
      <c r="K141" s="81">
        <v>0</v>
      </c>
      <c r="L141" s="81">
        <v>0</v>
      </c>
      <c r="M141" s="81">
        <v>0</v>
      </c>
      <c r="N141" s="31">
        <f t="shared" si="12"/>
        <v>0</v>
      </c>
      <c r="O141" s="31">
        <f t="shared" si="13"/>
        <v>0</v>
      </c>
      <c r="P141" s="84">
        <f t="shared" si="14"/>
        <v>0</v>
      </c>
    </row>
    <row r="142" spans="1:16" ht="281.25" hidden="1">
      <c r="A142" s="83" t="s">
        <v>8</v>
      </c>
      <c r="B142" s="75" t="s">
        <v>60</v>
      </c>
      <c r="C142" s="76" t="s">
        <v>15</v>
      </c>
      <c r="D142" s="76" t="s">
        <v>286</v>
      </c>
      <c r="E142" s="76" t="s">
        <v>118</v>
      </c>
      <c r="F142" s="76" t="s">
        <v>68</v>
      </c>
      <c r="G142" s="76" t="s">
        <v>68</v>
      </c>
      <c r="H142" s="76" t="s">
        <v>68</v>
      </c>
      <c r="I142" s="77" t="s">
        <v>276</v>
      </c>
      <c r="J142" s="76" t="s">
        <v>34</v>
      </c>
      <c r="K142" s="31">
        <v>8721.1</v>
      </c>
      <c r="L142" s="81">
        <v>7850</v>
      </c>
      <c r="M142" s="81">
        <v>389.4</v>
      </c>
      <c r="N142" s="31">
        <v>0</v>
      </c>
      <c r="O142" s="31">
        <v>0</v>
      </c>
      <c r="P142" s="84">
        <v>0</v>
      </c>
    </row>
    <row r="143" spans="1:16" ht="112.5" hidden="1">
      <c r="A143" s="83" t="s">
        <v>219</v>
      </c>
      <c r="B143" s="75" t="s">
        <v>28</v>
      </c>
      <c r="C143" s="76" t="s">
        <v>15</v>
      </c>
      <c r="D143" s="76" t="s">
        <v>145</v>
      </c>
      <c r="E143" s="76" t="s">
        <v>118</v>
      </c>
      <c r="F143" s="76" t="s">
        <v>68</v>
      </c>
      <c r="G143" s="76" t="s">
        <v>68</v>
      </c>
      <c r="H143" s="76" t="s">
        <v>68</v>
      </c>
      <c r="I143" s="77" t="s">
        <v>276</v>
      </c>
      <c r="J143" s="76" t="s">
        <v>107</v>
      </c>
      <c r="K143" s="31">
        <v>652.1</v>
      </c>
      <c r="L143" s="81">
        <v>648.1</v>
      </c>
      <c r="M143" s="81">
        <v>53.7</v>
      </c>
      <c r="N143" s="31">
        <v>0</v>
      </c>
      <c r="O143" s="31">
        <v>0</v>
      </c>
      <c r="P143" s="84">
        <v>0</v>
      </c>
    </row>
    <row r="144" spans="1:16" ht="70.5" hidden="1" customHeight="1">
      <c r="A144" s="85" t="s">
        <v>318</v>
      </c>
      <c r="B144" s="86" t="s">
        <v>319</v>
      </c>
      <c r="C144" s="33" t="s">
        <v>15</v>
      </c>
      <c r="D144" s="87" t="s">
        <v>320</v>
      </c>
      <c r="E144" s="87" t="s">
        <v>118</v>
      </c>
      <c r="F144" s="33"/>
      <c r="G144" s="87"/>
      <c r="H144" s="87"/>
      <c r="I144" s="88" t="s">
        <v>93</v>
      </c>
      <c r="J144" s="87" t="s">
        <v>147</v>
      </c>
      <c r="K144" s="31">
        <v>53.5</v>
      </c>
      <c r="L144" s="31">
        <v>0</v>
      </c>
      <c r="M144" s="31">
        <v>0</v>
      </c>
      <c r="N144" s="31">
        <v>0</v>
      </c>
      <c r="O144" s="31">
        <v>0</v>
      </c>
      <c r="P144" s="84">
        <v>0</v>
      </c>
    </row>
    <row r="145" spans="1:16" ht="168.75" hidden="1">
      <c r="A145" s="83" t="s">
        <v>95</v>
      </c>
      <c r="B145" s="75" t="s">
        <v>225</v>
      </c>
      <c r="C145" s="76" t="s">
        <v>15</v>
      </c>
      <c r="D145" s="76" t="s">
        <v>92</v>
      </c>
      <c r="E145" s="76" t="s">
        <v>118</v>
      </c>
      <c r="F145" s="76" t="s">
        <v>68</v>
      </c>
      <c r="G145" s="76" t="s">
        <v>68</v>
      </c>
      <c r="H145" s="76" t="s">
        <v>68</v>
      </c>
      <c r="I145" s="77" t="s">
        <v>212</v>
      </c>
      <c r="J145" s="76" t="s">
        <v>57</v>
      </c>
      <c r="K145" s="31">
        <v>357.9</v>
      </c>
      <c r="L145" s="81">
        <v>357.9</v>
      </c>
      <c r="M145" s="81">
        <v>0</v>
      </c>
      <c r="N145" s="31">
        <f t="shared" si="12"/>
        <v>0</v>
      </c>
      <c r="O145" s="31">
        <f t="shared" si="13"/>
        <v>0</v>
      </c>
      <c r="P145" s="84">
        <f t="shared" si="14"/>
        <v>0</v>
      </c>
    </row>
    <row r="146" spans="1:16" ht="112.5" hidden="1">
      <c r="A146" s="83" t="s">
        <v>181</v>
      </c>
      <c r="B146" s="75" t="s">
        <v>196</v>
      </c>
      <c r="C146" s="76" t="s">
        <v>15</v>
      </c>
      <c r="D146" s="76" t="s">
        <v>235</v>
      </c>
      <c r="E146" s="76" t="s">
        <v>118</v>
      </c>
      <c r="F146" s="76" t="s">
        <v>68</v>
      </c>
      <c r="G146" s="76" t="s">
        <v>68</v>
      </c>
      <c r="H146" s="76" t="s">
        <v>68</v>
      </c>
      <c r="I146" s="77" t="s">
        <v>212</v>
      </c>
      <c r="J146" s="76" t="s">
        <v>57</v>
      </c>
      <c r="K146" s="31">
        <v>498.1</v>
      </c>
      <c r="L146" s="81">
        <v>406.6</v>
      </c>
      <c r="M146" s="81">
        <v>0</v>
      </c>
      <c r="N146" s="31">
        <f t="shared" si="12"/>
        <v>0</v>
      </c>
      <c r="O146" s="31">
        <f t="shared" si="13"/>
        <v>0</v>
      </c>
      <c r="P146" s="84">
        <f t="shared" si="14"/>
        <v>0</v>
      </c>
    </row>
    <row r="147" spans="1:16" ht="112.5" hidden="1">
      <c r="A147" s="83" t="s">
        <v>259</v>
      </c>
      <c r="B147" s="75" t="s">
        <v>122</v>
      </c>
      <c r="C147" s="76" t="s">
        <v>15</v>
      </c>
      <c r="D147" s="76" t="s">
        <v>144</v>
      </c>
      <c r="E147" s="76" t="s">
        <v>118</v>
      </c>
      <c r="F147" s="76" t="s">
        <v>68</v>
      </c>
      <c r="G147" s="76" t="s">
        <v>68</v>
      </c>
      <c r="H147" s="76" t="s">
        <v>68</v>
      </c>
      <c r="I147" s="77" t="s">
        <v>212</v>
      </c>
      <c r="J147" s="76" t="s">
        <v>57</v>
      </c>
      <c r="K147" s="31">
        <v>565.29999999999995</v>
      </c>
      <c r="L147" s="81">
        <v>396</v>
      </c>
      <c r="M147" s="81">
        <v>0</v>
      </c>
      <c r="N147" s="31">
        <f t="shared" si="12"/>
        <v>0</v>
      </c>
      <c r="O147" s="31">
        <f t="shared" si="13"/>
        <v>0</v>
      </c>
      <c r="P147" s="84">
        <f t="shared" si="14"/>
        <v>0</v>
      </c>
    </row>
    <row r="148" spans="1:16" ht="409.5" hidden="1">
      <c r="A148" s="83" t="s">
        <v>158</v>
      </c>
      <c r="B148" s="75" t="s">
        <v>53</v>
      </c>
      <c r="C148" s="76" t="s">
        <v>15</v>
      </c>
      <c r="D148" s="76" t="s">
        <v>92</v>
      </c>
      <c r="E148" s="76" t="s">
        <v>118</v>
      </c>
      <c r="F148" s="76" t="s">
        <v>68</v>
      </c>
      <c r="G148" s="76" t="s">
        <v>68</v>
      </c>
      <c r="H148" s="76" t="s">
        <v>68</v>
      </c>
      <c r="I148" s="77" t="s">
        <v>276</v>
      </c>
      <c r="J148" s="76" t="s">
        <v>83</v>
      </c>
      <c r="K148" s="31">
        <v>2453.9</v>
      </c>
      <c r="L148" s="81">
        <v>1207.8</v>
      </c>
      <c r="M148" s="81">
        <v>14</v>
      </c>
      <c r="N148" s="31">
        <v>0</v>
      </c>
      <c r="O148" s="31">
        <v>0</v>
      </c>
      <c r="P148" s="84">
        <v>0</v>
      </c>
    </row>
    <row r="149" spans="1:16" ht="112.5" hidden="1">
      <c r="A149" s="83" t="s">
        <v>102</v>
      </c>
      <c r="B149" s="75" t="s">
        <v>94</v>
      </c>
      <c r="C149" s="76" t="s">
        <v>15</v>
      </c>
      <c r="D149" s="76" t="s">
        <v>254</v>
      </c>
      <c r="E149" s="76" t="s">
        <v>118</v>
      </c>
      <c r="F149" s="76" t="s">
        <v>68</v>
      </c>
      <c r="G149" s="76" t="s">
        <v>68</v>
      </c>
      <c r="H149" s="76" t="s">
        <v>68</v>
      </c>
      <c r="I149" s="77" t="s">
        <v>212</v>
      </c>
      <c r="J149" s="76" t="s">
        <v>57</v>
      </c>
      <c r="K149" s="31">
        <v>60</v>
      </c>
      <c r="L149" s="81">
        <v>35.4</v>
      </c>
      <c r="M149" s="81">
        <v>0</v>
      </c>
      <c r="N149" s="31">
        <f t="shared" si="12"/>
        <v>0</v>
      </c>
      <c r="O149" s="31">
        <f t="shared" si="13"/>
        <v>0</v>
      </c>
      <c r="P149" s="84">
        <f t="shared" si="14"/>
        <v>0</v>
      </c>
    </row>
    <row r="150" spans="1:16" ht="112.5" hidden="1">
      <c r="A150" s="83" t="s">
        <v>191</v>
      </c>
      <c r="B150" s="75" t="s">
        <v>16</v>
      </c>
      <c r="C150" s="76" t="s">
        <v>15</v>
      </c>
      <c r="D150" s="76" t="s">
        <v>193</v>
      </c>
      <c r="E150" s="76" t="s">
        <v>118</v>
      </c>
      <c r="F150" s="76" t="s">
        <v>68</v>
      </c>
      <c r="G150" s="76" t="s">
        <v>68</v>
      </c>
      <c r="H150" s="76" t="s">
        <v>68</v>
      </c>
      <c r="I150" s="77" t="s">
        <v>57</v>
      </c>
      <c r="J150" s="76" t="s">
        <v>34</v>
      </c>
      <c r="K150" s="31">
        <v>142.5</v>
      </c>
      <c r="L150" s="81">
        <v>3.5</v>
      </c>
      <c r="M150" s="81">
        <v>0</v>
      </c>
      <c r="N150" s="31">
        <f t="shared" si="12"/>
        <v>0</v>
      </c>
      <c r="O150" s="31">
        <f t="shared" si="13"/>
        <v>0</v>
      </c>
      <c r="P150" s="84">
        <f t="shared" si="14"/>
        <v>0</v>
      </c>
    </row>
    <row r="151" spans="1:16" ht="63.75" hidden="1" customHeight="1">
      <c r="A151" s="85" t="s">
        <v>315</v>
      </c>
      <c r="B151" s="86" t="s">
        <v>316</v>
      </c>
      <c r="C151" s="33" t="s">
        <v>15</v>
      </c>
      <c r="D151" s="87" t="s">
        <v>317</v>
      </c>
      <c r="E151" s="87" t="s">
        <v>118</v>
      </c>
      <c r="F151" s="33"/>
      <c r="G151" s="87"/>
      <c r="H151" s="87"/>
      <c r="I151" s="88" t="s">
        <v>212</v>
      </c>
      <c r="J151" s="87" t="s">
        <v>57</v>
      </c>
      <c r="K151" s="31">
        <v>3</v>
      </c>
      <c r="L151" s="31">
        <v>0</v>
      </c>
      <c r="M151" s="31">
        <v>0</v>
      </c>
      <c r="N151" s="31">
        <v>0</v>
      </c>
      <c r="O151" s="31">
        <v>0</v>
      </c>
      <c r="P151" s="84">
        <v>0</v>
      </c>
    </row>
    <row r="152" spans="1:16" ht="146.25" hidden="1">
      <c r="A152" s="80" t="s">
        <v>255</v>
      </c>
      <c r="B152" s="75" t="s">
        <v>1</v>
      </c>
      <c r="C152" s="76" t="s">
        <v>100</v>
      </c>
      <c r="D152" s="76" t="s">
        <v>100</v>
      </c>
      <c r="E152" s="76" t="s">
        <v>100</v>
      </c>
      <c r="F152" s="76" t="s">
        <v>100</v>
      </c>
      <c r="G152" s="76" t="s">
        <v>100</v>
      </c>
      <c r="H152" s="76" t="s">
        <v>100</v>
      </c>
      <c r="I152" s="77" t="s">
        <v>100</v>
      </c>
      <c r="J152" s="76" t="s">
        <v>100</v>
      </c>
      <c r="K152" s="81">
        <f t="shared" ref="K152:P152" si="15">K154+K159</f>
        <v>39183.699999999997</v>
      </c>
      <c r="L152" s="81">
        <f t="shared" si="15"/>
        <v>37298.6</v>
      </c>
      <c r="M152" s="81">
        <f t="shared" si="15"/>
        <v>29338.6</v>
      </c>
      <c r="N152" s="81">
        <f t="shared" si="15"/>
        <v>30959.532800000001</v>
      </c>
      <c r="O152" s="81">
        <f t="shared" si="15"/>
        <v>32755.185702400002</v>
      </c>
      <c r="P152" s="89">
        <f t="shared" si="15"/>
        <v>34458.455358924803</v>
      </c>
    </row>
    <row r="153" spans="1:16" hidden="1">
      <c r="A153" s="74" t="s">
        <v>80</v>
      </c>
      <c r="B153" s="75" t="s">
        <v>68</v>
      </c>
      <c r="C153" s="76" t="s">
        <v>68</v>
      </c>
      <c r="D153" s="76" t="s">
        <v>68</v>
      </c>
      <c r="E153" s="76" t="s">
        <v>68</v>
      </c>
      <c r="F153" s="76" t="s">
        <v>68</v>
      </c>
      <c r="G153" s="76" t="s">
        <v>68</v>
      </c>
      <c r="H153" s="76" t="s">
        <v>68</v>
      </c>
      <c r="I153" s="77" t="s">
        <v>68</v>
      </c>
      <c r="J153" s="76" t="s">
        <v>68</v>
      </c>
      <c r="K153" s="81">
        <v>0</v>
      </c>
      <c r="L153" s="81">
        <v>0</v>
      </c>
      <c r="M153" s="81">
        <v>0</v>
      </c>
      <c r="N153" s="31">
        <f t="shared" si="12"/>
        <v>0</v>
      </c>
      <c r="O153" s="31">
        <f t="shared" si="13"/>
        <v>0</v>
      </c>
      <c r="P153" s="84">
        <f t="shared" si="14"/>
        <v>0</v>
      </c>
    </row>
    <row r="154" spans="1:16" ht="112.5" hidden="1">
      <c r="A154" s="83" t="s">
        <v>168</v>
      </c>
      <c r="B154" s="75" t="s">
        <v>49</v>
      </c>
      <c r="C154" s="76" t="s">
        <v>15</v>
      </c>
      <c r="D154" s="76" t="s">
        <v>202</v>
      </c>
      <c r="E154" s="76" t="s">
        <v>118</v>
      </c>
      <c r="F154" s="76" t="s">
        <v>68</v>
      </c>
      <c r="G154" s="76" t="s">
        <v>68</v>
      </c>
      <c r="H154" s="76" t="s">
        <v>68</v>
      </c>
      <c r="I154" s="77" t="s">
        <v>93</v>
      </c>
      <c r="J154" s="76" t="s">
        <v>128</v>
      </c>
      <c r="K154" s="31">
        <v>38869.5</v>
      </c>
      <c r="L154" s="81">
        <v>36984.400000000001</v>
      </c>
      <c r="M154" s="81">
        <v>28772.799999999999</v>
      </c>
      <c r="N154" s="31">
        <f t="shared" si="12"/>
        <v>30959.532800000001</v>
      </c>
      <c r="O154" s="31">
        <f t="shared" si="13"/>
        <v>32755.185702400002</v>
      </c>
      <c r="P154" s="84">
        <f t="shared" si="14"/>
        <v>34458.455358924803</v>
      </c>
    </row>
    <row r="155" spans="1:16" hidden="1">
      <c r="A155" s="74" t="s">
        <v>264</v>
      </c>
      <c r="B155" s="75" t="s">
        <v>68</v>
      </c>
      <c r="C155" s="76" t="s">
        <v>68</v>
      </c>
      <c r="D155" s="76" t="s">
        <v>68</v>
      </c>
      <c r="E155" s="76" t="s">
        <v>68</v>
      </c>
      <c r="F155" s="76" t="s">
        <v>68</v>
      </c>
      <c r="G155" s="76" t="s">
        <v>68</v>
      </c>
      <c r="H155" s="76" t="s">
        <v>68</v>
      </c>
      <c r="I155" s="77" t="s">
        <v>93</v>
      </c>
      <c r="J155" s="76" t="s">
        <v>57</v>
      </c>
      <c r="K155" s="81">
        <v>0</v>
      </c>
      <c r="L155" s="81">
        <v>0</v>
      </c>
      <c r="M155" s="81">
        <v>0</v>
      </c>
      <c r="N155" s="31">
        <f t="shared" si="12"/>
        <v>0</v>
      </c>
      <c r="O155" s="31">
        <f t="shared" si="13"/>
        <v>0</v>
      </c>
      <c r="P155" s="84">
        <f t="shared" si="14"/>
        <v>0</v>
      </c>
    </row>
    <row r="156" spans="1:16" hidden="1">
      <c r="A156" s="74" t="s">
        <v>264</v>
      </c>
      <c r="B156" s="75" t="s">
        <v>68</v>
      </c>
      <c r="C156" s="76" t="s">
        <v>68</v>
      </c>
      <c r="D156" s="76" t="s">
        <v>68</v>
      </c>
      <c r="E156" s="76" t="s">
        <v>68</v>
      </c>
      <c r="F156" s="76" t="s">
        <v>68</v>
      </c>
      <c r="G156" s="76" t="s">
        <v>68</v>
      </c>
      <c r="H156" s="76" t="s">
        <v>68</v>
      </c>
      <c r="I156" s="77" t="s">
        <v>93</v>
      </c>
      <c r="J156" s="76" t="s">
        <v>276</v>
      </c>
      <c r="K156" s="81">
        <v>0</v>
      </c>
      <c r="L156" s="81">
        <v>0</v>
      </c>
      <c r="M156" s="81">
        <v>0</v>
      </c>
      <c r="N156" s="31">
        <f t="shared" si="12"/>
        <v>0</v>
      </c>
      <c r="O156" s="31">
        <f t="shared" si="13"/>
        <v>0</v>
      </c>
      <c r="P156" s="84">
        <f t="shared" si="14"/>
        <v>0</v>
      </c>
    </row>
    <row r="157" spans="1:16" hidden="1">
      <c r="A157" s="74" t="s">
        <v>264</v>
      </c>
      <c r="B157" s="75" t="s">
        <v>68</v>
      </c>
      <c r="C157" s="76" t="s">
        <v>68</v>
      </c>
      <c r="D157" s="76" t="s">
        <v>68</v>
      </c>
      <c r="E157" s="76" t="s">
        <v>68</v>
      </c>
      <c r="F157" s="76" t="s">
        <v>68</v>
      </c>
      <c r="G157" s="76" t="s">
        <v>68</v>
      </c>
      <c r="H157" s="76" t="s">
        <v>68</v>
      </c>
      <c r="I157" s="77" t="s">
        <v>93</v>
      </c>
      <c r="J157" s="76" t="s">
        <v>147</v>
      </c>
      <c r="K157" s="81">
        <v>0</v>
      </c>
      <c r="L157" s="81">
        <v>0</v>
      </c>
      <c r="M157" s="81">
        <v>0</v>
      </c>
      <c r="N157" s="31">
        <f t="shared" si="12"/>
        <v>0</v>
      </c>
      <c r="O157" s="31">
        <f t="shared" si="13"/>
        <v>0</v>
      </c>
      <c r="P157" s="84">
        <f t="shared" si="14"/>
        <v>0</v>
      </c>
    </row>
    <row r="158" spans="1:16" hidden="1">
      <c r="A158" s="74" t="s">
        <v>264</v>
      </c>
      <c r="B158" s="75" t="s">
        <v>68</v>
      </c>
      <c r="C158" s="76" t="s">
        <v>68</v>
      </c>
      <c r="D158" s="76" t="s">
        <v>68</v>
      </c>
      <c r="E158" s="76" t="s">
        <v>68</v>
      </c>
      <c r="F158" s="76" t="s">
        <v>68</v>
      </c>
      <c r="G158" s="76" t="s">
        <v>68</v>
      </c>
      <c r="H158" s="76" t="s">
        <v>68</v>
      </c>
      <c r="I158" s="77" t="s">
        <v>222</v>
      </c>
      <c r="J158" s="76" t="s">
        <v>93</v>
      </c>
      <c r="K158" s="81">
        <v>0</v>
      </c>
      <c r="L158" s="81">
        <v>0</v>
      </c>
      <c r="M158" s="81">
        <v>0</v>
      </c>
      <c r="N158" s="31">
        <f t="shared" si="12"/>
        <v>0</v>
      </c>
      <c r="O158" s="31">
        <f t="shared" si="13"/>
        <v>0</v>
      </c>
      <c r="P158" s="84">
        <f t="shared" si="14"/>
        <v>0</v>
      </c>
    </row>
    <row r="159" spans="1:16" ht="168.75" hidden="1">
      <c r="A159" s="83" t="s">
        <v>81</v>
      </c>
      <c r="B159" s="75" t="s">
        <v>71</v>
      </c>
      <c r="C159" s="76" t="s">
        <v>15</v>
      </c>
      <c r="D159" s="76" t="s">
        <v>76</v>
      </c>
      <c r="E159" s="76" t="s">
        <v>118</v>
      </c>
      <c r="F159" s="76" t="s">
        <v>68</v>
      </c>
      <c r="G159" s="76" t="s">
        <v>68</v>
      </c>
      <c r="H159" s="76" t="s">
        <v>68</v>
      </c>
      <c r="I159" s="77" t="s">
        <v>93</v>
      </c>
      <c r="J159" s="76" t="s">
        <v>179</v>
      </c>
      <c r="K159" s="31">
        <v>314.2</v>
      </c>
      <c r="L159" s="81">
        <v>314.2</v>
      </c>
      <c r="M159" s="81">
        <v>565.79999999999995</v>
      </c>
      <c r="N159" s="31">
        <v>0</v>
      </c>
      <c r="O159" s="31">
        <v>0</v>
      </c>
      <c r="P159" s="84">
        <v>0</v>
      </c>
    </row>
    <row r="160" spans="1:16" ht="146.25" hidden="1">
      <c r="A160" s="80" t="s">
        <v>230</v>
      </c>
      <c r="B160" s="75" t="s">
        <v>104</v>
      </c>
      <c r="C160" s="76" t="s">
        <v>100</v>
      </c>
      <c r="D160" s="76" t="s">
        <v>100</v>
      </c>
      <c r="E160" s="76" t="s">
        <v>100</v>
      </c>
      <c r="F160" s="76" t="s">
        <v>100</v>
      </c>
      <c r="G160" s="76" t="s">
        <v>100</v>
      </c>
      <c r="H160" s="76" t="s">
        <v>100</v>
      </c>
      <c r="I160" s="77" t="s">
        <v>100</v>
      </c>
      <c r="J160" s="76" t="s">
        <v>100</v>
      </c>
      <c r="K160" s="81">
        <f>K164</f>
        <v>3625</v>
      </c>
      <c r="L160" s="81">
        <f t="shared" ref="L160:P160" si="16">L164</f>
        <v>3625</v>
      </c>
      <c r="M160" s="81">
        <f t="shared" si="16"/>
        <v>8932.7999999999993</v>
      </c>
      <c r="N160" s="81">
        <f t="shared" si="16"/>
        <v>9611.6928000000007</v>
      </c>
      <c r="O160" s="81">
        <f t="shared" si="16"/>
        <v>10169.170982400001</v>
      </c>
      <c r="P160" s="89">
        <f t="shared" si="16"/>
        <v>10697.967873484802</v>
      </c>
    </row>
    <row r="161" spans="1:16" ht="90" hidden="1">
      <c r="A161" s="83" t="s">
        <v>261</v>
      </c>
      <c r="B161" s="75" t="s">
        <v>31</v>
      </c>
      <c r="C161" s="76" t="s">
        <v>100</v>
      </c>
      <c r="D161" s="76" t="s">
        <v>100</v>
      </c>
      <c r="E161" s="76" t="s">
        <v>100</v>
      </c>
      <c r="F161" s="76" t="s">
        <v>100</v>
      </c>
      <c r="G161" s="76" t="s">
        <v>100</v>
      </c>
      <c r="H161" s="76" t="s">
        <v>100</v>
      </c>
      <c r="I161" s="77" t="s">
        <v>100</v>
      </c>
      <c r="J161" s="76" t="s">
        <v>100</v>
      </c>
      <c r="K161" s="81">
        <v>0</v>
      </c>
      <c r="L161" s="81">
        <v>0</v>
      </c>
      <c r="M161" s="81">
        <v>0</v>
      </c>
      <c r="N161" s="31">
        <f t="shared" si="12"/>
        <v>0</v>
      </c>
      <c r="O161" s="31">
        <f t="shared" si="13"/>
        <v>0</v>
      </c>
      <c r="P161" s="84">
        <f t="shared" si="14"/>
        <v>0</v>
      </c>
    </row>
    <row r="162" spans="1:16" hidden="1">
      <c r="A162" s="74" t="s">
        <v>80</v>
      </c>
      <c r="B162" s="75" t="s">
        <v>68</v>
      </c>
      <c r="C162" s="76" t="s">
        <v>68</v>
      </c>
      <c r="D162" s="76" t="s">
        <v>68</v>
      </c>
      <c r="E162" s="76" t="s">
        <v>68</v>
      </c>
      <c r="F162" s="76" t="s">
        <v>68</v>
      </c>
      <c r="G162" s="76" t="s">
        <v>68</v>
      </c>
      <c r="H162" s="76" t="s">
        <v>68</v>
      </c>
      <c r="I162" s="77" t="s">
        <v>68</v>
      </c>
      <c r="J162" s="76" t="s">
        <v>68</v>
      </c>
      <c r="K162" s="81">
        <v>0</v>
      </c>
      <c r="L162" s="81">
        <v>0</v>
      </c>
      <c r="M162" s="81">
        <v>0</v>
      </c>
      <c r="N162" s="31">
        <f t="shared" si="12"/>
        <v>0</v>
      </c>
      <c r="O162" s="31">
        <f t="shared" si="13"/>
        <v>0</v>
      </c>
      <c r="P162" s="84">
        <f t="shared" si="14"/>
        <v>0</v>
      </c>
    </row>
    <row r="163" spans="1:16" hidden="1">
      <c r="A163" s="74" t="s">
        <v>80</v>
      </c>
      <c r="B163" s="75" t="s">
        <v>68</v>
      </c>
      <c r="C163" s="76" t="s">
        <v>68</v>
      </c>
      <c r="D163" s="76" t="s">
        <v>68</v>
      </c>
      <c r="E163" s="76" t="s">
        <v>68</v>
      </c>
      <c r="F163" s="76" t="s">
        <v>68</v>
      </c>
      <c r="G163" s="76" t="s">
        <v>68</v>
      </c>
      <c r="H163" s="76" t="s">
        <v>68</v>
      </c>
      <c r="I163" s="77" t="s">
        <v>68</v>
      </c>
      <c r="J163" s="76" t="s">
        <v>68</v>
      </c>
      <c r="K163" s="81">
        <v>0</v>
      </c>
      <c r="L163" s="81">
        <v>0</v>
      </c>
      <c r="M163" s="81">
        <v>0</v>
      </c>
      <c r="N163" s="31">
        <f t="shared" si="12"/>
        <v>0</v>
      </c>
      <c r="O163" s="31">
        <f t="shared" si="13"/>
        <v>0</v>
      </c>
      <c r="P163" s="84">
        <f t="shared" si="14"/>
        <v>0</v>
      </c>
    </row>
    <row r="164" spans="1:16" ht="135" hidden="1">
      <c r="A164" s="83" t="s">
        <v>82</v>
      </c>
      <c r="B164" s="75" t="s">
        <v>189</v>
      </c>
      <c r="C164" s="76" t="s">
        <v>100</v>
      </c>
      <c r="D164" s="76" t="s">
        <v>100</v>
      </c>
      <c r="E164" s="76" t="s">
        <v>100</v>
      </c>
      <c r="F164" s="76" t="s">
        <v>100</v>
      </c>
      <c r="G164" s="76" t="s">
        <v>100</v>
      </c>
      <c r="H164" s="76" t="s">
        <v>100</v>
      </c>
      <c r="I164" s="77" t="s">
        <v>100</v>
      </c>
      <c r="J164" s="76" t="s">
        <v>100</v>
      </c>
      <c r="K164" s="31">
        <v>3625</v>
      </c>
      <c r="L164" s="81">
        <v>3625</v>
      </c>
      <c r="M164" s="81">
        <v>8932.7999999999993</v>
      </c>
      <c r="N164" s="31">
        <f t="shared" si="12"/>
        <v>9611.6928000000007</v>
      </c>
      <c r="O164" s="31">
        <f t="shared" si="13"/>
        <v>10169.170982400001</v>
      </c>
      <c r="P164" s="84">
        <f t="shared" si="14"/>
        <v>10697.967873484802</v>
      </c>
    </row>
    <row r="165" spans="1:16" hidden="1">
      <c r="A165" s="74" t="s">
        <v>80</v>
      </c>
      <c r="B165" s="75" t="s">
        <v>68</v>
      </c>
      <c r="C165" s="76" t="s">
        <v>68</v>
      </c>
      <c r="D165" s="76" t="s">
        <v>68</v>
      </c>
      <c r="E165" s="76" t="s">
        <v>68</v>
      </c>
      <c r="F165" s="76" t="s">
        <v>68</v>
      </c>
      <c r="G165" s="76" t="s">
        <v>68</v>
      </c>
      <c r="H165" s="76" t="s">
        <v>68</v>
      </c>
      <c r="I165" s="77" t="s">
        <v>68</v>
      </c>
      <c r="J165" s="76" t="s">
        <v>68</v>
      </c>
      <c r="K165" s="81">
        <v>0</v>
      </c>
      <c r="L165" s="81">
        <v>0</v>
      </c>
      <c r="M165" s="81">
        <v>0</v>
      </c>
      <c r="N165" s="31">
        <f t="shared" si="12"/>
        <v>0</v>
      </c>
      <c r="O165" s="31">
        <f t="shared" si="13"/>
        <v>0</v>
      </c>
      <c r="P165" s="84">
        <f t="shared" si="14"/>
        <v>0</v>
      </c>
    </row>
    <row r="166" spans="1:16" ht="191.25" hidden="1">
      <c r="A166" s="80" t="s">
        <v>175</v>
      </c>
      <c r="B166" s="75" t="s">
        <v>173</v>
      </c>
      <c r="C166" s="76" t="s">
        <v>100</v>
      </c>
      <c r="D166" s="76" t="s">
        <v>100</v>
      </c>
      <c r="E166" s="76" t="s">
        <v>100</v>
      </c>
      <c r="F166" s="76" t="s">
        <v>100</v>
      </c>
      <c r="G166" s="76" t="s">
        <v>100</v>
      </c>
      <c r="H166" s="76" t="s">
        <v>100</v>
      </c>
      <c r="I166" s="77" t="s">
        <v>100</v>
      </c>
      <c r="J166" s="76" t="s">
        <v>100</v>
      </c>
      <c r="K166" s="81">
        <f>K167</f>
        <v>8619.0999999999985</v>
      </c>
      <c r="L166" s="81">
        <f t="shared" ref="L166:P166" si="17">L167</f>
        <v>8484.2999999999993</v>
      </c>
      <c r="M166" s="81">
        <f t="shared" si="17"/>
        <v>2872.7</v>
      </c>
      <c r="N166" s="81">
        <f t="shared" si="17"/>
        <v>3091.0252</v>
      </c>
      <c r="O166" s="81">
        <f t="shared" si="17"/>
        <v>3270.3046616000001</v>
      </c>
      <c r="P166" s="89">
        <f t="shared" si="17"/>
        <v>3440.3605040032003</v>
      </c>
    </row>
    <row r="167" spans="1:16" ht="56.25" hidden="1">
      <c r="A167" s="83" t="s">
        <v>204</v>
      </c>
      <c r="B167" s="75" t="s">
        <v>216</v>
      </c>
      <c r="C167" s="76" t="s">
        <v>100</v>
      </c>
      <c r="D167" s="76" t="s">
        <v>100</v>
      </c>
      <c r="E167" s="76" t="s">
        <v>100</v>
      </c>
      <c r="F167" s="76" t="s">
        <v>100</v>
      </c>
      <c r="G167" s="76" t="s">
        <v>100</v>
      </c>
      <c r="H167" s="76" t="s">
        <v>100</v>
      </c>
      <c r="I167" s="77" t="s">
        <v>100</v>
      </c>
      <c r="J167" s="76" t="s">
        <v>100</v>
      </c>
      <c r="K167" s="81">
        <f>K169+K170+K171</f>
        <v>8619.0999999999985</v>
      </c>
      <c r="L167" s="81">
        <f>L169+L170+L171</f>
        <v>8484.2999999999993</v>
      </c>
      <c r="M167" s="81">
        <f t="shared" ref="M167:P167" si="18">M169+M170+M171</f>
        <v>2872.7</v>
      </c>
      <c r="N167" s="81">
        <f t="shared" si="18"/>
        <v>3091.0252</v>
      </c>
      <c r="O167" s="81">
        <f t="shared" si="18"/>
        <v>3270.3046616000001</v>
      </c>
      <c r="P167" s="89">
        <f t="shared" si="18"/>
        <v>3440.3605040032003</v>
      </c>
    </row>
    <row r="168" spans="1:16" hidden="1">
      <c r="A168" s="74" t="s">
        <v>80</v>
      </c>
      <c r="B168" s="75" t="s">
        <v>68</v>
      </c>
      <c r="C168" s="76" t="s">
        <v>68</v>
      </c>
      <c r="D168" s="76" t="s">
        <v>68</v>
      </c>
      <c r="E168" s="76" t="s">
        <v>68</v>
      </c>
      <c r="F168" s="76" t="s">
        <v>68</v>
      </c>
      <c r="G168" s="76" t="s">
        <v>68</v>
      </c>
      <c r="H168" s="76" t="s">
        <v>68</v>
      </c>
      <c r="I168" s="77" t="s">
        <v>68</v>
      </c>
      <c r="J168" s="76" t="s">
        <v>68</v>
      </c>
      <c r="K168" s="81">
        <v>0</v>
      </c>
      <c r="L168" s="81">
        <v>0</v>
      </c>
      <c r="M168" s="81">
        <v>0</v>
      </c>
      <c r="N168" s="31">
        <f t="shared" si="12"/>
        <v>0</v>
      </c>
      <c r="O168" s="31">
        <f t="shared" si="13"/>
        <v>0</v>
      </c>
      <c r="P168" s="84">
        <f t="shared" si="14"/>
        <v>0</v>
      </c>
    </row>
    <row r="169" spans="1:16" ht="112.5" hidden="1">
      <c r="A169" s="74" t="s">
        <v>116</v>
      </c>
      <c r="B169" s="75" t="s">
        <v>117</v>
      </c>
      <c r="C169" s="76" t="s">
        <v>15</v>
      </c>
      <c r="D169" s="76" t="s">
        <v>153</v>
      </c>
      <c r="E169" s="76" t="s">
        <v>118</v>
      </c>
      <c r="F169" s="76" t="s">
        <v>68</v>
      </c>
      <c r="G169" s="76" t="s">
        <v>68</v>
      </c>
      <c r="H169" s="76" t="s">
        <v>68</v>
      </c>
      <c r="I169" s="77" t="s">
        <v>128</v>
      </c>
      <c r="J169" s="76" t="s">
        <v>57</v>
      </c>
      <c r="K169" s="31">
        <v>2322.1999999999998</v>
      </c>
      <c r="L169" s="81">
        <v>2267.8000000000002</v>
      </c>
      <c r="M169" s="81">
        <v>1935.2</v>
      </c>
      <c r="N169" s="31">
        <f t="shared" si="12"/>
        <v>2082.2752</v>
      </c>
      <c r="O169" s="31">
        <f t="shared" si="13"/>
        <v>2203.0471616</v>
      </c>
      <c r="P169" s="84">
        <f t="shared" si="14"/>
        <v>2317.6056140032001</v>
      </c>
    </row>
    <row r="170" spans="1:16" ht="112.5" hidden="1">
      <c r="A170" s="74" t="s">
        <v>194</v>
      </c>
      <c r="B170" s="75" t="s">
        <v>241</v>
      </c>
      <c r="C170" s="76" t="s">
        <v>15</v>
      </c>
      <c r="D170" s="76" t="s">
        <v>153</v>
      </c>
      <c r="E170" s="76" t="s">
        <v>118</v>
      </c>
      <c r="F170" s="76" t="s">
        <v>68</v>
      </c>
      <c r="G170" s="76" t="s">
        <v>68</v>
      </c>
      <c r="H170" s="76" t="s">
        <v>68</v>
      </c>
      <c r="I170" s="77" t="s">
        <v>222</v>
      </c>
      <c r="J170" s="76" t="s">
        <v>276</v>
      </c>
      <c r="K170" s="31">
        <v>5359.4</v>
      </c>
      <c r="L170" s="81">
        <v>5279</v>
      </c>
      <c r="M170" s="81">
        <v>0</v>
      </c>
      <c r="N170" s="31">
        <f t="shared" si="12"/>
        <v>0</v>
      </c>
      <c r="O170" s="31">
        <f t="shared" si="13"/>
        <v>0</v>
      </c>
      <c r="P170" s="84">
        <f t="shared" si="14"/>
        <v>0</v>
      </c>
    </row>
    <row r="171" spans="1:16" ht="247.5" hidden="1">
      <c r="A171" s="74" t="s">
        <v>290</v>
      </c>
      <c r="B171" s="75" t="s">
        <v>56</v>
      </c>
      <c r="C171" s="76" t="s">
        <v>15</v>
      </c>
      <c r="D171" s="76" t="s">
        <v>153</v>
      </c>
      <c r="E171" s="76" t="s">
        <v>118</v>
      </c>
      <c r="F171" s="76" t="s">
        <v>68</v>
      </c>
      <c r="G171" s="76" t="s">
        <v>68</v>
      </c>
      <c r="H171" s="76" t="s">
        <v>68</v>
      </c>
      <c r="I171" s="77" t="s">
        <v>93</v>
      </c>
      <c r="J171" s="76" t="s">
        <v>276</v>
      </c>
      <c r="K171" s="31">
        <v>937.5</v>
      </c>
      <c r="L171" s="81">
        <v>937.5</v>
      </c>
      <c r="M171" s="81">
        <v>937.5</v>
      </c>
      <c r="N171" s="31">
        <f t="shared" si="12"/>
        <v>1008.7500000000001</v>
      </c>
      <c r="O171" s="31">
        <f t="shared" si="13"/>
        <v>1067.2575000000002</v>
      </c>
      <c r="P171" s="84">
        <f t="shared" si="14"/>
        <v>1122.7548900000002</v>
      </c>
    </row>
    <row r="172" spans="1:16" hidden="1">
      <c r="A172" s="74" t="s">
        <v>80</v>
      </c>
      <c r="B172" s="75" t="s">
        <v>68</v>
      </c>
      <c r="C172" s="76" t="s">
        <v>68</v>
      </c>
      <c r="D172" s="76" t="s">
        <v>68</v>
      </c>
      <c r="E172" s="76" t="s">
        <v>68</v>
      </c>
      <c r="F172" s="76" t="s">
        <v>68</v>
      </c>
      <c r="G172" s="76" t="s">
        <v>68</v>
      </c>
      <c r="H172" s="76" t="s">
        <v>68</v>
      </c>
      <c r="I172" s="77" t="s">
        <v>68</v>
      </c>
      <c r="J172" s="76" t="s">
        <v>68</v>
      </c>
      <c r="K172" s="81">
        <v>0</v>
      </c>
      <c r="L172" s="81">
        <v>0</v>
      </c>
      <c r="M172" s="81">
        <v>0</v>
      </c>
      <c r="N172" s="31">
        <f t="shared" si="12"/>
        <v>0</v>
      </c>
      <c r="O172" s="31">
        <f t="shared" si="13"/>
        <v>0</v>
      </c>
      <c r="P172" s="84">
        <f t="shared" si="14"/>
        <v>0</v>
      </c>
    </row>
    <row r="173" spans="1:16" ht="146.25" hidden="1">
      <c r="A173" s="80" t="s">
        <v>156</v>
      </c>
      <c r="B173" s="75" t="s">
        <v>251</v>
      </c>
      <c r="C173" s="76" t="s">
        <v>100</v>
      </c>
      <c r="D173" s="76" t="s">
        <v>100</v>
      </c>
      <c r="E173" s="76" t="s">
        <v>100</v>
      </c>
      <c r="F173" s="76" t="s">
        <v>100</v>
      </c>
      <c r="G173" s="76" t="s">
        <v>100</v>
      </c>
      <c r="H173" s="76" t="s">
        <v>100</v>
      </c>
      <c r="I173" s="77" t="s">
        <v>100</v>
      </c>
      <c r="J173" s="76" t="s">
        <v>100</v>
      </c>
      <c r="K173" s="81">
        <f>K176</f>
        <v>32708.6</v>
      </c>
      <c r="L173" s="81">
        <f t="shared" ref="L173:P173" si="19">L176</f>
        <v>32475.9</v>
      </c>
      <c r="M173" s="81">
        <f t="shared" si="19"/>
        <v>19843</v>
      </c>
      <c r="N173" s="81">
        <f t="shared" si="19"/>
        <v>21351.068000000003</v>
      </c>
      <c r="O173" s="81">
        <f t="shared" si="19"/>
        <v>22589.429944000003</v>
      </c>
      <c r="P173" s="89">
        <f t="shared" si="19"/>
        <v>23764.080301088004</v>
      </c>
    </row>
    <row r="174" spans="1:16" ht="22.5" hidden="1">
      <c r="A174" s="83" t="s">
        <v>268</v>
      </c>
      <c r="B174" s="75" t="s">
        <v>2</v>
      </c>
      <c r="C174" s="76" t="s">
        <v>68</v>
      </c>
      <c r="D174" s="76" t="s">
        <v>68</v>
      </c>
      <c r="E174" s="76" t="s">
        <v>68</v>
      </c>
      <c r="F174" s="76" t="s">
        <v>68</v>
      </c>
      <c r="G174" s="76" t="s">
        <v>68</v>
      </c>
      <c r="H174" s="76" t="s">
        <v>68</v>
      </c>
      <c r="I174" s="77" t="s">
        <v>68</v>
      </c>
      <c r="J174" s="76" t="s">
        <v>68</v>
      </c>
      <c r="K174" s="81">
        <v>0</v>
      </c>
      <c r="L174" s="81">
        <v>0</v>
      </c>
      <c r="M174" s="81">
        <v>0</v>
      </c>
      <c r="N174" s="31">
        <f t="shared" si="12"/>
        <v>0</v>
      </c>
      <c r="O174" s="31">
        <f t="shared" si="13"/>
        <v>0</v>
      </c>
      <c r="P174" s="84">
        <f t="shared" si="14"/>
        <v>0</v>
      </c>
    </row>
    <row r="175" spans="1:16" hidden="1">
      <c r="A175" s="74" t="s">
        <v>80</v>
      </c>
      <c r="B175" s="75" t="s">
        <v>68</v>
      </c>
      <c r="C175" s="76" t="s">
        <v>68</v>
      </c>
      <c r="D175" s="76" t="s">
        <v>68</v>
      </c>
      <c r="E175" s="76" t="s">
        <v>68</v>
      </c>
      <c r="F175" s="76" t="s">
        <v>68</v>
      </c>
      <c r="G175" s="76" t="s">
        <v>68</v>
      </c>
      <c r="H175" s="76" t="s">
        <v>68</v>
      </c>
      <c r="I175" s="77" t="s">
        <v>68</v>
      </c>
      <c r="J175" s="76" t="s">
        <v>68</v>
      </c>
      <c r="K175" s="81">
        <v>0</v>
      </c>
      <c r="L175" s="81">
        <v>0</v>
      </c>
      <c r="M175" s="81">
        <v>0</v>
      </c>
      <c r="N175" s="31">
        <f t="shared" si="12"/>
        <v>0</v>
      </c>
      <c r="O175" s="31">
        <f t="shared" si="13"/>
        <v>0</v>
      </c>
      <c r="P175" s="84">
        <f t="shared" si="14"/>
        <v>0</v>
      </c>
    </row>
    <row r="176" spans="1:16" ht="33" hidden="1" customHeight="1">
      <c r="A176" s="83" t="s">
        <v>161</v>
      </c>
      <c r="B176" s="75" t="s">
        <v>66</v>
      </c>
      <c r="C176" s="76" t="s">
        <v>15</v>
      </c>
      <c r="D176" s="76" t="s">
        <v>206</v>
      </c>
      <c r="E176" s="76" t="s">
        <v>118</v>
      </c>
      <c r="F176" s="76" t="s">
        <v>68</v>
      </c>
      <c r="G176" s="76" t="s">
        <v>68</v>
      </c>
      <c r="H176" s="76" t="s">
        <v>68</v>
      </c>
      <c r="I176" s="77" t="s">
        <v>212</v>
      </c>
      <c r="J176" s="76" t="s">
        <v>128</v>
      </c>
      <c r="K176" s="81">
        <f>K178</f>
        <v>32708.6</v>
      </c>
      <c r="L176" s="81">
        <f t="shared" ref="L176:P176" si="20">L178</f>
        <v>32475.9</v>
      </c>
      <c r="M176" s="81">
        <f t="shared" si="20"/>
        <v>19843</v>
      </c>
      <c r="N176" s="81">
        <f t="shared" si="20"/>
        <v>21351.068000000003</v>
      </c>
      <c r="O176" s="81">
        <f t="shared" si="20"/>
        <v>22589.429944000003</v>
      </c>
      <c r="P176" s="89">
        <f t="shared" si="20"/>
        <v>23764.080301088004</v>
      </c>
    </row>
    <row r="177" spans="1:16" hidden="1">
      <c r="A177" s="74" t="s">
        <v>264</v>
      </c>
      <c r="B177" s="75" t="s">
        <v>68</v>
      </c>
      <c r="C177" s="76" t="s">
        <v>68</v>
      </c>
      <c r="D177" s="76" t="s">
        <v>68</v>
      </c>
      <c r="E177" s="76" t="s">
        <v>68</v>
      </c>
      <c r="F177" s="76" t="s">
        <v>68</v>
      </c>
      <c r="G177" s="76" t="s">
        <v>68</v>
      </c>
      <c r="H177" s="76" t="s">
        <v>68</v>
      </c>
      <c r="I177" s="77" t="s">
        <v>107</v>
      </c>
      <c r="J177" s="76" t="s">
        <v>93</v>
      </c>
      <c r="K177" s="81">
        <v>0</v>
      </c>
      <c r="L177" s="81">
        <v>0</v>
      </c>
      <c r="M177" s="81">
        <v>0</v>
      </c>
      <c r="N177" s="31">
        <f t="shared" si="12"/>
        <v>0</v>
      </c>
      <c r="O177" s="31">
        <f t="shared" si="13"/>
        <v>0</v>
      </c>
      <c r="P177" s="84">
        <f t="shared" si="14"/>
        <v>0</v>
      </c>
    </row>
    <row r="178" spans="1:16" ht="135" hidden="1">
      <c r="A178" s="74" t="s">
        <v>210</v>
      </c>
      <c r="B178" s="75" t="s">
        <v>288</v>
      </c>
      <c r="C178" s="76" t="s">
        <v>15</v>
      </c>
      <c r="D178" s="76" t="s">
        <v>206</v>
      </c>
      <c r="E178" s="76" t="s">
        <v>118</v>
      </c>
      <c r="F178" s="76" t="s">
        <v>68</v>
      </c>
      <c r="G178" s="76" t="s">
        <v>68</v>
      </c>
      <c r="H178" s="76" t="s">
        <v>68</v>
      </c>
      <c r="I178" s="77" t="s">
        <v>212</v>
      </c>
      <c r="J178" s="76" t="s">
        <v>128</v>
      </c>
      <c r="K178" s="31">
        <v>32708.6</v>
      </c>
      <c r="L178" s="81">
        <v>32475.9</v>
      </c>
      <c r="M178" s="81">
        <v>19843</v>
      </c>
      <c r="N178" s="31">
        <f t="shared" si="12"/>
        <v>21351.068000000003</v>
      </c>
      <c r="O178" s="31">
        <f t="shared" si="13"/>
        <v>22589.429944000003</v>
      </c>
      <c r="P178" s="84">
        <f t="shared" si="14"/>
        <v>23764.080301088004</v>
      </c>
    </row>
    <row r="179" spans="1:16" ht="15.75" hidden="1" thickBot="1">
      <c r="A179" s="92" t="s">
        <v>264</v>
      </c>
      <c r="B179" s="93" t="s">
        <v>68</v>
      </c>
      <c r="C179" s="94" t="s">
        <v>68</v>
      </c>
      <c r="D179" s="94" t="s">
        <v>68</v>
      </c>
      <c r="E179" s="94" t="s">
        <v>68</v>
      </c>
      <c r="F179" s="94" t="s">
        <v>68</v>
      </c>
      <c r="G179" s="94" t="s">
        <v>68</v>
      </c>
      <c r="H179" s="94" t="s">
        <v>68</v>
      </c>
      <c r="I179" s="95" t="s">
        <v>107</v>
      </c>
      <c r="J179" s="94" t="s">
        <v>93</v>
      </c>
      <c r="K179" s="96">
        <v>0</v>
      </c>
      <c r="L179" s="96">
        <v>0</v>
      </c>
      <c r="M179" s="96">
        <v>0</v>
      </c>
      <c r="N179" s="97">
        <f t="shared" si="12"/>
        <v>0</v>
      </c>
      <c r="O179" s="97">
        <f t="shared" si="13"/>
        <v>0</v>
      </c>
      <c r="P179" s="98">
        <f t="shared" si="14"/>
        <v>0</v>
      </c>
    </row>
    <row r="180" spans="1:16" hidden="1">
      <c r="A180" s="52" t="s">
        <v>80</v>
      </c>
      <c r="B180" s="53" t="s">
        <v>68</v>
      </c>
      <c r="C180" s="54" t="s">
        <v>68</v>
      </c>
      <c r="D180" s="54" t="s">
        <v>68</v>
      </c>
      <c r="E180" s="54" t="s">
        <v>68</v>
      </c>
      <c r="F180" s="54" t="s">
        <v>68</v>
      </c>
      <c r="G180" s="54" t="s">
        <v>68</v>
      </c>
      <c r="H180" s="54" t="s">
        <v>68</v>
      </c>
      <c r="I180" s="55" t="s">
        <v>68</v>
      </c>
      <c r="J180" s="54" t="s">
        <v>68</v>
      </c>
      <c r="K180" s="56">
        <v>0</v>
      </c>
      <c r="L180" s="56">
        <v>0</v>
      </c>
      <c r="M180" s="56">
        <v>0</v>
      </c>
      <c r="N180" s="57">
        <f t="shared" si="12"/>
        <v>0</v>
      </c>
      <c r="O180" s="57">
        <f t="shared" si="13"/>
        <v>0</v>
      </c>
      <c r="P180" s="58">
        <f t="shared" si="14"/>
        <v>0</v>
      </c>
    </row>
    <row r="181" spans="1:16" hidden="1">
      <c r="A181" s="25" t="s">
        <v>80</v>
      </c>
      <c r="B181" s="26" t="s">
        <v>68</v>
      </c>
      <c r="C181" s="27" t="s">
        <v>68</v>
      </c>
      <c r="D181" s="27" t="s">
        <v>68</v>
      </c>
      <c r="E181" s="27" t="s">
        <v>68</v>
      </c>
      <c r="F181" s="27" t="s">
        <v>68</v>
      </c>
      <c r="G181" s="27" t="s">
        <v>68</v>
      </c>
      <c r="H181" s="27" t="s">
        <v>68</v>
      </c>
      <c r="I181" s="28" t="s">
        <v>68</v>
      </c>
      <c r="J181" s="27" t="s">
        <v>68</v>
      </c>
      <c r="K181" s="29">
        <v>0</v>
      </c>
      <c r="L181" s="29">
        <v>0</v>
      </c>
      <c r="M181" s="29">
        <v>0</v>
      </c>
      <c r="N181" s="31">
        <f t="shared" si="12"/>
        <v>0</v>
      </c>
      <c r="O181" s="31">
        <f t="shared" si="13"/>
        <v>0</v>
      </c>
      <c r="P181" s="32">
        <f t="shared" si="14"/>
        <v>0</v>
      </c>
    </row>
    <row r="182" spans="1:16" ht="34.5" hidden="1" thickBot="1">
      <c r="A182" s="25" t="s">
        <v>294</v>
      </c>
      <c r="B182" s="26" t="s">
        <v>285</v>
      </c>
      <c r="C182" s="27" t="s">
        <v>100</v>
      </c>
      <c r="D182" s="27" t="s">
        <v>100</v>
      </c>
      <c r="E182" s="27" t="s">
        <v>100</v>
      </c>
      <c r="F182" s="27" t="s">
        <v>100</v>
      </c>
      <c r="G182" s="27" t="s">
        <v>100</v>
      </c>
      <c r="H182" s="27" t="s">
        <v>100</v>
      </c>
      <c r="I182" s="28" t="s">
        <v>100</v>
      </c>
      <c r="J182" s="27" t="s">
        <v>100</v>
      </c>
      <c r="K182" s="29">
        <v>0</v>
      </c>
      <c r="L182" s="29">
        <v>1235878.8</v>
      </c>
      <c r="M182" s="29">
        <v>1089401.7</v>
      </c>
      <c r="N182" s="29">
        <v>0</v>
      </c>
      <c r="O182" s="29">
        <v>0</v>
      </c>
      <c r="P182" s="30">
        <v>0</v>
      </c>
    </row>
    <row r="183" spans="1:16" ht="6" hidden="1" customHeight="1">
      <c r="A183" s="34"/>
      <c r="B183" s="35" t="s">
        <v>68</v>
      </c>
      <c r="C183" s="36"/>
      <c r="D183" s="36"/>
      <c r="E183" s="36"/>
      <c r="F183" s="36"/>
      <c r="G183" s="36"/>
      <c r="H183" s="36"/>
      <c r="I183" s="35" t="s">
        <v>68</v>
      </c>
      <c r="J183" s="35" t="s">
        <v>68</v>
      </c>
      <c r="K183" s="35" t="s">
        <v>68</v>
      </c>
      <c r="L183" s="35" t="s">
        <v>68</v>
      </c>
      <c r="M183" s="35" t="s">
        <v>68</v>
      </c>
      <c r="N183" s="35" t="s">
        <v>68</v>
      </c>
      <c r="O183" s="35" t="s">
        <v>68</v>
      </c>
      <c r="P183" s="35" t="s">
        <v>68</v>
      </c>
    </row>
    <row r="184" spans="1:16" ht="28.5" hidden="1" customHeight="1">
      <c r="A184" s="37" t="s">
        <v>170</v>
      </c>
      <c r="B184" s="11" t="s">
        <v>68</v>
      </c>
      <c r="C184" s="38"/>
      <c r="D184" s="38"/>
      <c r="E184" s="39"/>
      <c r="F184" s="40"/>
      <c r="G184" s="123" t="s">
        <v>13</v>
      </c>
      <c r="H184" s="124"/>
      <c r="I184" s="124"/>
      <c r="J184" s="124"/>
      <c r="K184" s="24" t="s">
        <v>68</v>
      </c>
      <c r="L184" s="24" t="s">
        <v>68</v>
      </c>
      <c r="M184" s="24" t="s">
        <v>68</v>
      </c>
      <c r="N184" s="24" t="s">
        <v>68</v>
      </c>
      <c r="O184" s="24" t="s">
        <v>68</v>
      </c>
      <c r="P184" s="24" t="s">
        <v>68</v>
      </c>
    </row>
    <row r="185" spans="1:16" ht="11.25" hidden="1" customHeight="1">
      <c r="A185" s="37" t="s">
        <v>109</v>
      </c>
      <c r="B185" s="11" t="s">
        <v>68</v>
      </c>
      <c r="C185" s="41"/>
      <c r="D185" s="41" t="s">
        <v>162</v>
      </c>
      <c r="E185" s="41"/>
      <c r="F185" s="40"/>
      <c r="G185" s="125" t="s">
        <v>47</v>
      </c>
      <c r="H185" s="126"/>
      <c r="I185" s="126"/>
      <c r="J185" s="126"/>
      <c r="K185" s="24" t="s">
        <v>68</v>
      </c>
      <c r="L185" s="24" t="s">
        <v>68</v>
      </c>
      <c r="M185" s="24" t="s">
        <v>68</v>
      </c>
      <c r="N185" s="24" t="s">
        <v>68</v>
      </c>
      <c r="O185" s="24" t="s">
        <v>68</v>
      </c>
      <c r="P185" s="24" t="s">
        <v>68</v>
      </c>
    </row>
    <row r="186" spans="1:16" ht="11.25" hidden="1" customHeight="1">
      <c r="A186" s="37" t="s">
        <v>273</v>
      </c>
      <c r="B186" s="11" t="s">
        <v>68</v>
      </c>
      <c r="C186" s="40"/>
      <c r="D186" s="40"/>
      <c r="E186" s="40"/>
      <c r="F186" s="40"/>
      <c r="G186" s="40"/>
      <c r="H186" s="40"/>
      <c r="I186" s="11" t="s">
        <v>68</v>
      </c>
      <c r="J186" s="24" t="s">
        <v>68</v>
      </c>
      <c r="K186" s="24" t="s">
        <v>68</v>
      </c>
      <c r="L186" s="24" t="s">
        <v>68</v>
      </c>
      <c r="M186" s="24" t="s">
        <v>68</v>
      </c>
      <c r="N186" s="24" t="s">
        <v>68</v>
      </c>
      <c r="O186" s="24" t="s">
        <v>68</v>
      </c>
      <c r="P186" s="24" t="s">
        <v>68</v>
      </c>
    </row>
    <row r="187" spans="1:16" ht="20.25" hidden="1" customHeight="1">
      <c r="A187" s="127" t="s">
        <v>108</v>
      </c>
      <c r="B187" s="128"/>
      <c r="C187" s="40"/>
      <c r="D187" s="38"/>
      <c r="E187" s="38"/>
      <c r="F187" s="40"/>
      <c r="G187" s="38"/>
      <c r="H187" s="38"/>
      <c r="I187" s="42" t="s">
        <v>68</v>
      </c>
      <c r="J187" s="24" t="s">
        <v>68</v>
      </c>
      <c r="K187" s="43" t="s">
        <v>68</v>
      </c>
      <c r="L187" s="43" t="s">
        <v>68</v>
      </c>
      <c r="M187" s="24" t="s">
        <v>68</v>
      </c>
      <c r="N187" s="24" t="s">
        <v>68</v>
      </c>
      <c r="O187" s="24" t="s">
        <v>68</v>
      </c>
      <c r="P187" s="24" t="s">
        <v>68</v>
      </c>
    </row>
    <row r="188" spans="1:16" ht="12.75" hidden="1" customHeight="1">
      <c r="A188" s="129" t="s">
        <v>256</v>
      </c>
      <c r="B188" s="130"/>
      <c r="C188" s="40" t="s">
        <v>90</v>
      </c>
      <c r="D188" s="41"/>
      <c r="E188" s="44"/>
      <c r="F188" s="45"/>
      <c r="G188" s="125" t="s">
        <v>32</v>
      </c>
      <c r="H188" s="126"/>
      <c r="I188" s="126"/>
      <c r="J188" s="24" t="s">
        <v>68</v>
      </c>
      <c r="K188" s="121" t="s">
        <v>177</v>
      </c>
      <c r="L188" s="122"/>
      <c r="M188" s="24" t="s">
        <v>68</v>
      </c>
      <c r="N188" s="46"/>
      <c r="O188" s="46"/>
      <c r="P188" s="46"/>
    </row>
    <row r="189" spans="1:16" ht="10.5" hidden="1" customHeight="1">
      <c r="A189" s="37"/>
      <c r="B189" s="11" t="s">
        <v>68</v>
      </c>
      <c r="C189" s="40"/>
      <c r="D189" s="40"/>
      <c r="E189" s="40"/>
      <c r="F189" s="40"/>
      <c r="G189" s="40"/>
      <c r="H189" s="40"/>
      <c r="I189" s="11" t="s">
        <v>68</v>
      </c>
      <c r="J189" s="24" t="s">
        <v>68</v>
      </c>
      <c r="K189" s="24" t="s">
        <v>68</v>
      </c>
      <c r="L189" s="24" t="s">
        <v>68</v>
      </c>
      <c r="M189" s="24" t="s">
        <v>68</v>
      </c>
      <c r="N189" s="24" t="s">
        <v>68</v>
      </c>
      <c r="O189" s="24" t="s">
        <v>68</v>
      </c>
      <c r="P189" s="24" t="s">
        <v>68</v>
      </c>
    </row>
    <row r="190" spans="1:16" ht="10.5" hidden="1" customHeight="1">
      <c r="A190" s="37" t="s">
        <v>205</v>
      </c>
      <c r="B190" s="11" t="s">
        <v>68</v>
      </c>
      <c r="C190" s="40"/>
      <c r="D190" s="40"/>
      <c r="E190" s="40"/>
      <c r="F190" s="40"/>
      <c r="G190" s="40"/>
      <c r="H190" s="40"/>
      <c r="I190" s="11" t="s">
        <v>68</v>
      </c>
      <c r="J190" s="24" t="s">
        <v>68</v>
      </c>
      <c r="K190" s="40"/>
      <c r="L190" s="40"/>
      <c r="M190" s="40"/>
      <c r="N190" s="40"/>
      <c r="O190" s="40"/>
      <c r="P190" s="47"/>
    </row>
    <row r="191" spans="1:16" ht="10.5" hidden="1" customHeight="1">
      <c r="A191" s="37" t="s">
        <v>207</v>
      </c>
      <c r="B191" s="11" t="s">
        <v>68</v>
      </c>
      <c r="C191" s="40"/>
      <c r="D191" s="40"/>
      <c r="E191" s="40"/>
      <c r="F191" s="40"/>
      <c r="G191" s="40"/>
      <c r="H191" s="40"/>
      <c r="I191" s="11" t="s">
        <v>68</v>
      </c>
      <c r="J191" s="24" t="s">
        <v>68</v>
      </c>
      <c r="K191" s="40"/>
      <c r="L191" s="40"/>
      <c r="M191" s="40"/>
      <c r="N191" s="40"/>
      <c r="O191" s="40"/>
      <c r="P191" s="47"/>
    </row>
    <row r="192" spans="1:16" hidden="1"/>
    <row r="193" hidden="1"/>
    <row r="194" hidden="1"/>
  </sheetData>
  <mergeCells count="26">
    <mergeCell ref="C7:N7"/>
    <mergeCell ref="A8:O8"/>
    <mergeCell ref="A9:O9"/>
    <mergeCell ref="E11:K11"/>
    <mergeCell ref="E13:N13"/>
    <mergeCell ref="A15:H15"/>
    <mergeCell ref="A14:M14"/>
    <mergeCell ref="A17:A24"/>
    <mergeCell ref="C17:H17"/>
    <mergeCell ref="I17:J19"/>
    <mergeCell ref="K17:P18"/>
    <mergeCell ref="C18:H18"/>
    <mergeCell ref="C19:E19"/>
    <mergeCell ref="F19:H19"/>
    <mergeCell ref="K19:L20"/>
    <mergeCell ref="O19:P19"/>
    <mergeCell ref="I20:I24"/>
    <mergeCell ref="J20:J24"/>
    <mergeCell ref="O21:O22"/>
    <mergeCell ref="P21:P22"/>
    <mergeCell ref="K188:L188"/>
    <mergeCell ref="G184:J184"/>
    <mergeCell ref="G185:J185"/>
    <mergeCell ref="A187:B187"/>
    <mergeCell ref="A188:B188"/>
    <mergeCell ref="G188:I188"/>
  </mergeCells>
  <pageMargins left="0.15748031496062992" right="0.15748031496062992" top="0.15748031496062992" bottom="0.15748031496062992" header="0.15748031496062992" footer="0.15748031496062992"/>
  <pageSetup paperSize="9" scale="75" fitToHeight="0" orientation="landscape" r:id="rId1"/>
  <headerFooter>
    <oddHeader>&amp;C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Муницип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Новикова</dc:creator>
  <cp:lastModifiedBy>8bud</cp:lastModifiedBy>
  <cp:lastPrinted>2017-08-07T13:01:17Z</cp:lastPrinted>
  <dcterms:created xsi:type="dcterms:W3CDTF">2016-02-10T13:33:23Z</dcterms:created>
  <dcterms:modified xsi:type="dcterms:W3CDTF">2021-05-26T07:13:44Z</dcterms:modified>
</cp:coreProperties>
</file>