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H24" i="1"/>
  <c r="G24" i="1"/>
  <c r="F24" i="1"/>
  <c r="E24" i="1"/>
  <c r="D24" i="1" l="1"/>
  <c r="F22" i="1"/>
  <c r="G22" i="1"/>
  <c r="H22" i="1"/>
  <c r="E22" i="1"/>
  <c r="F20" i="1"/>
  <c r="G20" i="1"/>
  <c r="H20" i="1"/>
  <c r="E20" i="1"/>
  <c r="G19" i="1"/>
  <c r="H19" i="1"/>
  <c r="E19" i="1"/>
  <c r="F21" i="1"/>
  <c r="F19" i="1"/>
  <c r="D20" i="1" l="1"/>
  <c r="D19" i="1"/>
  <c r="D14" i="1"/>
  <c r="D15" i="1"/>
  <c r="D16" i="1"/>
  <c r="D13" i="1"/>
  <c r="H21" i="1"/>
  <c r="G21" i="1"/>
  <c r="H11" i="1"/>
  <c r="H17" i="1" l="1"/>
  <c r="D22" i="1" l="1"/>
  <c r="E21" i="1"/>
  <c r="D21" i="1" s="1"/>
  <c r="E11" i="1" l="1"/>
  <c r="F11" i="1"/>
  <c r="G11" i="1"/>
  <c r="D11" i="1" l="1"/>
  <c r="F17" i="1"/>
  <c r="G17" i="1"/>
  <c r="E17" i="1"/>
  <c r="D17" i="1" l="1"/>
</calcChain>
</file>

<file path=xl/sharedStrings.xml><?xml version="1.0" encoding="utf-8"?>
<sst xmlns="http://schemas.openxmlformats.org/spreadsheetml/2006/main" count="37" uniqueCount="24">
  <si>
    <t>Наименование мероприятия</t>
  </si>
  <si>
    <t>Ответственный исполнитель</t>
  </si>
  <si>
    <t>Источник финансирования</t>
  </si>
  <si>
    <t>Объем финансирования, тыс. рублей</t>
  </si>
  <si>
    <t>всего</t>
  </si>
  <si>
    <t>2024г.</t>
  </si>
  <si>
    <t>2025г.</t>
  </si>
  <si>
    <t>2026г.</t>
  </si>
  <si>
    <t>Показатели результата мероприятий по годам</t>
  </si>
  <si>
    <t>в том числе:</t>
  </si>
  <si>
    <t>федеральный бюджет</t>
  </si>
  <si>
    <t>областной бюджет</t>
  </si>
  <si>
    <t>внебюджетные средства</t>
  </si>
  <si>
    <t>Всего по муниципальной программе</t>
  </si>
  <si>
    <t>местный бюджет</t>
  </si>
  <si>
    <t>2027г.</t>
  </si>
  <si>
    <t>ПРИЛОЖЕНИЕ № 3
к муниципальной программе «Формирование современной городской среды Пинежского муниципального округа Архангельской области»</t>
  </si>
  <si>
    <t>Цель муниципальной программы: повышение уровня благоустройства территорий Пинежского муниципального округа Архангельской области. Формирование и реализация региональной политики в сфере жилищно-коммунального хозяйства</t>
  </si>
  <si>
    <t>Задача № 1 – повышение уровня благоустройства дворовых и общественных территорий Пинежского муниципального округа Архангельской области</t>
  </si>
  <si>
    <t xml:space="preserve">1. Мероприятия по благоустройству дворовых  и общественных территорий </t>
  </si>
  <si>
    <t>Комитет по управлению муниципальным имуществом и ЖКХ администрации Пинежского муниципального округа Архангельской области, территориальные отделы Пинежского муниципального округа Архангельской области</t>
  </si>
  <si>
    <t>2024г.- 0 дворовая, 2 общественных территорий</t>
  </si>
  <si>
    <t>В том числе в рамках федерального проекта «Формирование комфортной городской среды» национального проекта «Жилье и городская среда»</t>
  </si>
  <si>
    <r>
      <rPr>
        <b/>
        <sz val="14"/>
        <color theme="1"/>
        <rFont val="Times New Roman"/>
        <family val="1"/>
        <charset val="204"/>
      </rPr>
      <t>ПЕРЕЧЕНЬ МЕРОПРИЯТИЙ
муниципальной программы
«Формирование современной городской среды Пинежского муниципального округа Архангельской области»</t>
    </r>
    <r>
      <rPr>
        <sz val="14"/>
        <color theme="1"/>
        <rFont val="Times New Roman"/>
        <family val="1"/>
        <charset val="204"/>
      </rPr>
      <t xml:space="preserve">
Ответственный исполнитель - комитет по управлению муниципальным имуществом и ЖКХ
 администрации Пинежского муниципального округа Архангельской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</si>
</sst>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A3" sqref="A3:I3"/>
    </sheetView>
  </sheetViews>
  <sheetFormatPr defaultRowHeight="15.75" x14ac:dyDescent="0.25"/>
  <cols>
    <col min="1" max="1" width="29.28515625" style="1" bestFit="1" customWidth="1"/>
    <col min="2" max="2" width="30.28515625" style="1" bestFit="1" customWidth="1"/>
    <col min="3" max="3" width="18" style="1" customWidth="1"/>
    <col min="4" max="8" width="15.7109375" style="1" customWidth="1"/>
    <col min="9" max="9" width="17.5703125" style="1" customWidth="1"/>
    <col min="10" max="16384" width="9.140625" style="1"/>
  </cols>
  <sheetData>
    <row r="1" spans="1:9" ht="51" customHeight="1" x14ac:dyDescent="0.25">
      <c r="E1" s="16" t="s">
        <v>16</v>
      </c>
      <c r="F1" s="17"/>
      <c r="G1" s="17"/>
      <c r="H1" s="17"/>
      <c r="I1" s="17"/>
    </row>
    <row r="2" spans="1:9" ht="12" customHeight="1" x14ac:dyDescent="0.25"/>
    <row r="3" spans="1:9" ht="104.25" customHeight="1" x14ac:dyDescent="0.25">
      <c r="A3" s="18" t="s">
        <v>23</v>
      </c>
      <c r="B3" s="19"/>
      <c r="C3" s="19"/>
      <c r="D3" s="19"/>
      <c r="E3" s="19"/>
      <c r="F3" s="19"/>
      <c r="G3" s="19"/>
      <c r="H3" s="19"/>
      <c r="I3" s="19"/>
    </row>
    <row r="4" spans="1:9" ht="14.25" customHeight="1" x14ac:dyDescent="0.25"/>
    <row r="5" spans="1:9" ht="20.25" customHeight="1" x14ac:dyDescent="0.25">
      <c r="A5" s="8" t="s">
        <v>0</v>
      </c>
      <c r="B5" s="8" t="s">
        <v>1</v>
      </c>
      <c r="C5" s="23" t="s">
        <v>2</v>
      </c>
      <c r="D5" s="24" t="s">
        <v>3</v>
      </c>
      <c r="E5" s="25"/>
      <c r="F5" s="25"/>
      <c r="G5" s="25"/>
      <c r="H5" s="26"/>
      <c r="I5" s="23" t="s">
        <v>8</v>
      </c>
    </row>
    <row r="6" spans="1:9" ht="42.75" customHeight="1" x14ac:dyDescent="0.25">
      <c r="A6" s="8"/>
      <c r="B6" s="8"/>
      <c r="C6" s="23"/>
      <c r="D6" s="2" t="s">
        <v>4</v>
      </c>
      <c r="E6" s="2" t="s">
        <v>5</v>
      </c>
      <c r="F6" s="2" t="s">
        <v>6</v>
      </c>
      <c r="G6" s="2" t="s">
        <v>7</v>
      </c>
      <c r="H6" s="2" t="s">
        <v>15</v>
      </c>
      <c r="I6" s="23"/>
    </row>
    <row r="7" spans="1:9" ht="10.5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16.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</row>
    <row r="9" spans="1:9" ht="30" customHeight="1" x14ac:dyDescent="0.25">
      <c r="A9" s="27" t="s">
        <v>17</v>
      </c>
      <c r="B9" s="28"/>
      <c r="C9" s="28"/>
      <c r="D9" s="28"/>
      <c r="E9" s="28"/>
      <c r="F9" s="28"/>
      <c r="G9" s="28"/>
      <c r="H9" s="28"/>
      <c r="I9" s="29"/>
    </row>
    <row r="10" spans="1:9" ht="16.5" x14ac:dyDescent="0.25">
      <c r="A10" s="20" t="s">
        <v>18</v>
      </c>
      <c r="B10" s="21"/>
      <c r="C10" s="21"/>
      <c r="D10" s="21"/>
      <c r="E10" s="21"/>
      <c r="F10" s="21"/>
      <c r="G10" s="21"/>
      <c r="H10" s="21"/>
      <c r="I10" s="22"/>
    </row>
    <row r="11" spans="1:9" ht="15.75" customHeight="1" x14ac:dyDescent="0.25">
      <c r="A11" s="7" t="s">
        <v>19</v>
      </c>
      <c r="B11" s="7" t="s">
        <v>20</v>
      </c>
      <c r="C11" s="4" t="s">
        <v>4</v>
      </c>
      <c r="D11" s="5">
        <f>SUM(D13:D16)</f>
        <v>18453.599999999999</v>
      </c>
      <c r="E11" s="5">
        <f t="shared" ref="E11:H11" si="0">SUM(E13:E16)</f>
        <v>17397.599999999999</v>
      </c>
      <c r="F11" s="5">
        <f t="shared" si="0"/>
        <v>352</v>
      </c>
      <c r="G11" s="5">
        <f t="shared" si="0"/>
        <v>352</v>
      </c>
      <c r="H11" s="5">
        <f t="shared" si="0"/>
        <v>352</v>
      </c>
      <c r="I11" s="13" t="s">
        <v>21</v>
      </c>
    </row>
    <row r="12" spans="1:9" ht="16.5" x14ac:dyDescent="0.25">
      <c r="A12" s="7"/>
      <c r="B12" s="7"/>
      <c r="C12" s="4" t="s">
        <v>9</v>
      </c>
      <c r="D12" s="5"/>
      <c r="E12" s="5"/>
      <c r="F12" s="5"/>
      <c r="G12" s="5"/>
      <c r="H12" s="5"/>
      <c r="I12" s="14"/>
    </row>
    <row r="13" spans="1:9" ht="33" x14ac:dyDescent="0.25">
      <c r="A13" s="7"/>
      <c r="B13" s="7"/>
      <c r="C13" s="4" t="s">
        <v>10</v>
      </c>
      <c r="D13" s="5">
        <f>IF(SUM(E13:H13)=0,"",SUM(E13:H13))</f>
        <v>14421</v>
      </c>
      <c r="E13" s="5">
        <v>14421</v>
      </c>
      <c r="F13" s="5"/>
      <c r="G13" s="5"/>
      <c r="H13" s="5"/>
      <c r="I13" s="14"/>
    </row>
    <row r="14" spans="1:9" ht="33" x14ac:dyDescent="0.25">
      <c r="A14" s="7"/>
      <c r="B14" s="7"/>
      <c r="C14" s="4" t="s">
        <v>11</v>
      </c>
      <c r="D14" s="5">
        <f t="shared" ref="D14:D16" si="1">IF(SUM(E14:H14)=0,"",SUM(E14:H14))</f>
        <v>294.3</v>
      </c>
      <c r="E14" s="5">
        <v>294.3</v>
      </c>
      <c r="F14" s="5"/>
      <c r="G14" s="5"/>
      <c r="H14" s="5"/>
      <c r="I14" s="14"/>
    </row>
    <row r="15" spans="1:9" ht="33" x14ac:dyDescent="0.25">
      <c r="A15" s="7"/>
      <c r="B15" s="7"/>
      <c r="C15" s="4" t="s">
        <v>14</v>
      </c>
      <c r="D15" s="5">
        <f t="shared" si="1"/>
        <v>3738.3</v>
      </c>
      <c r="E15" s="5">
        <v>2682.3</v>
      </c>
      <c r="F15" s="5">
        <v>352</v>
      </c>
      <c r="G15" s="5">
        <v>352</v>
      </c>
      <c r="H15" s="5">
        <v>352</v>
      </c>
      <c r="I15" s="14"/>
    </row>
    <row r="16" spans="1:9" ht="33" x14ac:dyDescent="0.25">
      <c r="A16" s="7"/>
      <c r="B16" s="7"/>
      <c r="C16" s="4" t="s">
        <v>12</v>
      </c>
      <c r="D16" s="5" t="str">
        <f t="shared" si="1"/>
        <v/>
      </c>
      <c r="E16" s="5"/>
      <c r="F16" s="5"/>
      <c r="G16" s="5"/>
      <c r="H16" s="5"/>
      <c r="I16" s="15"/>
    </row>
    <row r="17" spans="1:9" ht="16.5" x14ac:dyDescent="0.25">
      <c r="A17" s="7" t="s">
        <v>13</v>
      </c>
      <c r="B17" s="8"/>
      <c r="C17" s="4" t="s">
        <v>4</v>
      </c>
      <c r="D17" s="6">
        <f>SUM(D19:D22)</f>
        <v>18453.599999999999</v>
      </c>
      <c r="E17" s="6">
        <f t="shared" ref="E17:H17" si="2">SUM(E19:E22)</f>
        <v>17397.599999999999</v>
      </c>
      <c r="F17" s="6">
        <f t="shared" si="2"/>
        <v>352</v>
      </c>
      <c r="G17" s="6">
        <f t="shared" si="2"/>
        <v>352</v>
      </c>
      <c r="H17" s="6">
        <f t="shared" si="2"/>
        <v>352</v>
      </c>
      <c r="I17" s="9"/>
    </row>
    <row r="18" spans="1:9" ht="16.5" x14ac:dyDescent="0.25">
      <c r="A18" s="7"/>
      <c r="B18" s="8"/>
      <c r="C18" s="4" t="s">
        <v>9</v>
      </c>
      <c r="D18" s="5"/>
      <c r="E18" s="5"/>
      <c r="F18" s="5"/>
      <c r="G18" s="5"/>
      <c r="H18" s="5"/>
      <c r="I18" s="9"/>
    </row>
    <row r="19" spans="1:9" ht="33" x14ac:dyDescent="0.25">
      <c r="A19" s="7"/>
      <c r="B19" s="8"/>
      <c r="C19" s="4" t="s">
        <v>10</v>
      </c>
      <c r="D19" s="5">
        <f>IF(SUM(E19:H19)=0,"",SUM(E19:H19))</f>
        <v>14421</v>
      </c>
      <c r="E19" s="5">
        <f>IF(SUMIF($C$11:$C$16,$C$19,E$11:E$16)=0,"",SUMIF($C$11:$C$16,$C$19,E$11:E$16))</f>
        <v>14421</v>
      </c>
      <c r="F19" s="5" t="str">
        <f>IF(SUMIF($C$11:$C$16,$C$19,F$11:F$16)=0,"",SUMIF($C$11:$C$16,$C$19,F$11:F$16))</f>
        <v/>
      </c>
      <c r="G19" s="5" t="str">
        <f>IF(SUMIF($C$11:$C$16,$C$19,G$11:G$16)=0,"",SUMIF($C$11:$C$16,$C$19,G$11:G$16))</f>
        <v/>
      </c>
      <c r="H19" s="5" t="str">
        <f>IF(SUMIF($C$11:$C$16,$C$19,H$11:H$16)=0,"",SUMIF($C$11:$C$16,$C$19,H$11:H$16))</f>
        <v/>
      </c>
      <c r="I19" s="9"/>
    </row>
    <row r="20" spans="1:9" ht="33" x14ac:dyDescent="0.25">
      <c r="A20" s="7"/>
      <c r="B20" s="8"/>
      <c r="C20" s="4" t="s">
        <v>11</v>
      </c>
      <c r="D20" s="5">
        <f t="shared" ref="D20:D22" si="3">IF(SUM(E20:H20)=0,"",SUM(E20:H20))</f>
        <v>294.3</v>
      </c>
      <c r="E20" s="5">
        <f>IF(SUMIF($C$11:$C$16,$C$20,E$11:E$16)=0,"",SUMIF($C$11:$C$16,$C$20,E$11:E$16))</f>
        <v>294.3</v>
      </c>
      <c r="F20" s="5" t="str">
        <f>IF(SUMIF($C$11:$C$16,$C$20,F$11:F$16)=0,"",SUMIF($C$11:$C$16,$C$20,F$11:F$16))</f>
        <v/>
      </c>
      <c r="G20" s="5" t="str">
        <f>IF(SUMIF($C$11:$C$16,$C$20,G$11:G$16)=0,"",SUMIF($C$11:$C$16,$C$20,G$11:G$16))</f>
        <v/>
      </c>
      <c r="H20" s="5" t="str">
        <f>IF(SUMIF($C$11:$C$16,$C$20,H$11:H$16)=0,"",SUMIF($C$11:$C$16,$C$20,H$11:H$16))</f>
        <v/>
      </c>
      <c r="I20" s="9"/>
    </row>
    <row r="21" spans="1:9" ht="33" x14ac:dyDescent="0.25">
      <c r="A21" s="7"/>
      <c r="B21" s="8"/>
      <c r="C21" s="4" t="s">
        <v>14</v>
      </c>
      <c r="D21" s="5">
        <f t="shared" si="3"/>
        <v>3738.3</v>
      </c>
      <c r="E21" s="5">
        <f>SUMIF($C$11:$C$16,$C$21,E$11:E$16)</f>
        <v>2682.3</v>
      </c>
      <c r="F21" s="5">
        <f>SUMIF($C$11:$C$16,$C$21,F$11:F$16)</f>
        <v>352</v>
      </c>
      <c r="G21" s="5">
        <f>SUMIF($C$11:$C$16,$C$21,G$11:G$16)</f>
        <v>352</v>
      </c>
      <c r="H21" s="5">
        <f>SUMIF($C$11:$C$16,$C$21,H$11:H$16)</f>
        <v>352</v>
      </c>
      <c r="I21" s="9"/>
    </row>
    <row r="22" spans="1:9" ht="33" x14ac:dyDescent="0.25">
      <c r="A22" s="7"/>
      <c r="B22" s="8"/>
      <c r="C22" s="4" t="s">
        <v>12</v>
      </c>
      <c r="D22" s="5" t="str">
        <f t="shared" si="3"/>
        <v/>
      </c>
      <c r="E22" s="5" t="str">
        <f>IF(SUMIF($C$11:$C$16,$C$22,E$11:E$16)=0,"",SUMIF($C$11:$C$16,$C$22,E$11:E$16))</f>
        <v/>
      </c>
      <c r="F22" s="5" t="str">
        <f>IF(SUMIF($C$11:$C$16,$C$22,F$11:F$16)=0,"",SUMIF($C$11:$C$16,$C$22,F$11:F$16))</f>
        <v/>
      </c>
      <c r="G22" s="5" t="str">
        <f>IF(SUMIF($C$11:$C$16,$C$22,G$11:G$16)=0,"",SUMIF($C$11:$C$16,$C$22,G$11:G$16))</f>
        <v/>
      </c>
      <c r="H22" s="5" t="str">
        <f>IF(SUMIF($C$11:$C$16,$C$22,H$11:H$16)=0,"",SUMIF($C$11:$C$16,$C$22,H$11:H$16))</f>
        <v/>
      </c>
      <c r="I22" s="9"/>
    </row>
    <row r="23" spans="1:9" ht="16.5" x14ac:dyDescent="0.25">
      <c r="A23" s="10"/>
      <c r="B23" s="11"/>
      <c r="C23" s="11"/>
      <c r="D23" s="11"/>
      <c r="E23" s="11"/>
      <c r="F23" s="11"/>
      <c r="G23" s="11"/>
      <c r="H23" s="11"/>
      <c r="I23" s="12"/>
    </row>
    <row r="24" spans="1:9" ht="16.5" x14ac:dyDescent="0.25">
      <c r="A24" s="7" t="s">
        <v>22</v>
      </c>
      <c r="B24" s="7"/>
      <c r="C24" s="4" t="s">
        <v>4</v>
      </c>
      <c r="D24" s="5">
        <f>SUM(D26:D29)</f>
        <v>18453.599999999999</v>
      </c>
      <c r="E24" s="5">
        <f t="shared" ref="E24:H24" si="4">SUM(E26:E29)</f>
        <v>17397.599999999999</v>
      </c>
      <c r="F24" s="5">
        <f t="shared" si="4"/>
        <v>352</v>
      </c>
      <c r="G24" s="5">
        <f t="shared" si="4"/>
        <v>352</v>
      </c>
      <c r="H24" s="5">
        <f t="shared" si="4"/>
        <v>352</v>
      </c>
      <c r="I24" s="13"/>
    </row>
    <row r="25" spans="1:9" ht="16.5" x14ac:dyDescent="0.25">
      <c r="A25" s="7"/>
      <c r="B25" s="7"/>
      <c r="C25" s="4" t="s">
        <v>9</v>
      </c>
      <c r="D25" s="5"/>
      <c r="E25" s="5"/>
      <c r="F25" s="5"/>
      <c r="G25" s="5"/>
      <c r="H25" s="5"/>
      <c r="I25" s="14"/>
    </row>
    <row r="26" spans="1:9" ht="33" x14ac:dyDescent="0.25">
      <c r="A26" s="7"/>
      <c r="B26" s="7"/>
      <c r="C26" s="4" t="s">
        <v>10</v>
      </c>
      <c r="D26" s="5">
        <f>IF(SUM(E26:H26)=0,"",SUM(E26:H26))</f>
        <v>14421</v>
      </c>
      <c r="E26" s="5">
        <v>14421</v>
      </c>
      <c r="F26" s="5"/>
      <c r="G26" s="5"/>
      <c r="H26" s="5"/>
      <c r="I26" s="14"/>
    </row>
    <row r="27" spans="1:9" ht="33" x14ac:dyDescent="0.25">
      <c r="A27" s="7"/>
      <c r="B27" s="7"/>
      <c r="C27" s="4" t="s">
        <v>11</v>
      </c>
      <c r="D27" s="5">
        <f t="shared" ref="D27:D29" si="5">IF(SUM(E27:H27)=0,"",SUM(E27:H27))</f>
        <v>294.3</v>
      </c>
      <c r="E27" s="5">
        <v>294.3</v>
      </c>
      <c r="F27" s="5"/>
      <c r="G27" s="5"/>
      <c r="H27" s="5"/>
      <c r="I27" s="14"/>
    </row>
    <row r="28" spans="1:9" ht="33" x14ac:dyDescent="0.25">
      <c r="A28" s="7"/>
      <c r="B28" s="7"/>
      <c r="C28" s="4" t="s">
        <v>14</v>
      </c>
      <c r="D28" s="5">
        <f t="shared" si="5"/>
        <v>3738.3</v>
      </c>
      <c r="E28" s="5">
        <v>2682.3</v>
      </c>
      <c r="F28" s="5">
        <v>352</v>
      </c>
      <c r="G28" s="5">
        <v>352</v>
      </c>
      <c r="H28" s="5">
        <v>352</v>
      </c>
      <c r="I28" s="14"/>
    </row>
    <row r="29" spans="1:9" ht="33" x14ac:dyDescent="0.25">
      <c r="A29" s="7"/>
      <c r="B29" s="7"/>
      <c r="C29" s="4" t="s">
        <v>12</v>
      </c>
      <c r="D29" s="5" t="str">
        <f t="shared" si="5"/>
        <v/>
      </c>
      <c r="E29" s="5"/>
      <c r="F29" s="5"/>
      <c r="G29" s="5"/>
      <c r="H29" s="5"/>
      <c r="I29" s="15"/>
    </row>
  </sheetData>
  <mergeCells count="19">
    <mergeCell ref="E1:I1"/>
    <mergeCell ref="A3:I3"/>
    <mergeCell ref="A11:A16"/>
    <mergeCell ref="I11:I16"/>
    <mergeCell ref="B11:B16"/>
    <mergeCell ref="A10:I10"/>
    <mergeCell ref="A5:A6"/>
    <mergeCell ref="B5:B6"/>
    <mergeCell ref="C5:C6"/>
    <mergeCell ref="I5:I6"/>
    <mergeCell ref="D5:H5"/>
    <mergeCell ref="A9:I9"/>
    <mergeCell ref="A17:A22"/>
    <mergeCell ref="B17:B22"/>
    <mergeCell ref="I17:I22"/>
    <mergeCell ref="A23:I23"/>
    <mergeCell ref="A24:A29"/>
    <mergeCell ref="B24:B29"/>
    <mergeCell ref="I24:I29"/>
  </mergeCells>
  <printOptions horizontalCentered="1"/>
  <pageMargins left="0.78740157480314965" right="0.78740157480314965" top="1.1811023622047245" bottom="0.59055118110236227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msv1975@rambler.ru</dc:creator>
  <cp:lastModifiedBy>МВ. Чемакина</cp:lastModifiedBy>
  <cp:lastPrinted>2025-01-10T08:19:16Z</cp:lastPrinted>
  <dcterms:created xsi:type="dcterms:W3CDTF">2023-09-27T20:09:43Z</dcterms:created>
  <dcterms:modified xsi:type="dcterms:W3CDTF">2025-02-17T11:22:50Z</dcterms:modified>
</cp:coreProperties>
</file>