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15" windowHeight="6375" activeTab="0"/>
  </bookViews>
  <sheets>
    <sheet name="приложение 1" sheetId="1" r:id="rId1"/>
    <sheet name="доходы" sheetId="2" r:id="rId2"/>
    <sheet name="ведомственная" sheetId="3" r:id="rId3"/>
    <sheet name="Лист1" sheetId="4" r:id="rId4"/>
  </sheets>
  <definedNames>
    <definedName name="_xlnm.Print_Area" localSheetId="2">'ведомственная'!#REF!</definedName>
  </definedNames>
  <calcPr fullCalcOnLoad="1"/>
</workbook>
</file>

<file path=xl/sharedStrings.xml><?xml version="1.0" encoding="utf-8"?>
<sst xmlns="http://schemas.openxmlformats.org/spreadsheetml/2006/main" count="1177" uniqueCount="207">
  <si>
    <t>Непрограммные расходы в области коммунального хозяйства</t>
  </si>
  <si>
    <t>8014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</si>
  <si>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</si>
  <si>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</si>
  <si>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</si>
  <si>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</si>
  <si>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5118</t>
  </si>
  <si>
    <t>7868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</si>
  <si>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</si>
  <si>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</si>
  <si>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</si>
  <si>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</si>
  <si>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</si>
  <si>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</si>
  <si>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Непрограммные расходы в области культуры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</si>
  <si>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</si>
  <si>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</si>
  <si>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</si>
  <si>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</si>
  <si>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</si>
  <si>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</si>
  <si>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</si>
  <si>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</si>
  <si>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</si>
  <si>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</si>
  <si>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</si>
  <si>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</si>
  <si>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</si>
  <si>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</si>
  <si>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</si>
  <si>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</si>
  <si>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</si>
  <si>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 xml:space="preserve">Целевая статья </t>
  </si>
  <si>
    <t>Вид рас-хо-дов</t>
  </si>
  <si>
    <t>0</t>
  </si>
  <si>
    <t>0000</t>
  </si>
  <si>
    <t>21</t>
  </si>
  <si>
    <t>9001</t>
  </si>
  <si>
    <t>22</t>
  </si>
  <si>
    <t>23</t>
  </si>
  <si>
    <t>120</t>
  </si>
  <si>
    <t>25</t>
  </si>
  <si>
    <t>26</t>
  </si>
  <si>
    <t>27</t>
  </si>
  <si>
    <t>29</t>
  </si>
  <si>
    <t>600</t>
  </si>
  <si>
    <t>30</t>
  </si>
  <si>
    <t>31</t>
  </si>
  <si>
    <t>9004</t>
  </si>
  <si>
    <t xml:space="preserve">Муниципальное развитие </t>
  </si>
  <si>
    <t>8031</t>
  </si>
  <si>
    <t>9005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</si>
  <si>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</si>
  <si>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9007</t>
  </si>
  <si>
    <t>9008</t>
  </si>
  <si>
    <t>9011</t>
  </si>
  <si>
    <t>Прочие мероприятия по благоустройству поселений</t>
  </si>
  <si>
    <t>9013</t>
  </si>
  <si>
    <t>Уличное освещение</t>
  </si>
  <si>
    <t>9014</t>
  </si>
  <si>
    <t>Итого:</t>
  </si>
  <si>
    <t xml:space="preserve">Резервный фонд администрации муниципального образования </t>
  </si>
  <si>
    <t>раздел</t>
  </si>
  <si>
    <t>подраздел</t>
  </si>
  <si>
    <t>4</t>
  </si>
  <si>
    <t>5</t>
  </si>
  <si>
    <t>Общегосударственные вопросы</t>
  </si>
  <si>
    <t>01</t>
  </si>
  <si>
    <t>02</t>
  </si>
  <si>
    <t>Функционирование высшего должностного лица субъекта Россйской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</si>
  <si>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</si>
  <si>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</si>
  <si>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</si>
  <si>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</si>
  <si>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</si>
  <si>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</si>
  <si>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</si>
  <si>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</si>
  <si>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гражданской обороны</t>
  </si>
  <si>
    <t>09</t>
  </si>
  <si>
    <t>10</t>
  </si>
  <si>
    <t xml:space="preserve">Национальная экономика </t>
  </si>
  <si>
    <t>Другие вопросы в области национальной экономики</t>
  </si>
  <si>
    <t>12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</si>
  <si>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</si>
  <si>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</si>
  <si>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</si>
  <si>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</si>
  <si>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кинематография, средства массовой информации</t>
  </si>
  <si>
    <t>Культура</t>
  </si>
  <si>
    <t>08</t>
  </si>
  <si>
    <t>Социальная политика</t>
  </si>
  <si>
    <t>Администрация муниципального образования "Сурское"</t>
  </si>
  <si>
    <t>8007</t>
  </si>
  <si>
    <t>Мероприятия в сфере культуры, искусства и туризма</t>
  </si>
  <si>
    <t>9029</t>
  </si>
  <si>
    <t>7842</t>
  </si>
  <si>
    <t xml:space="preserve">Развитие территориального общественного самоуправления Архангельской области </t>
  </si>
  <si>
    <t>Развитие и поддержка территориального общественного самоуправления в Пинежском районе</t>
  </si>
  <si>
    <t>Развитие и поддержка территориального общественного самоуправления поселения</t>
  </si>
  <si>
    <t>Мероприятия по профилактике терроризма и экстремизма</t>
  </si>
  <si>
    <t>9028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</si>
  <si>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</si>
  <si>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</si>
  <si>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</si>
  <si>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</si>
  <si>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 подакцизным товарам (продукции), производимым на 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</si>
  <si>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</si>
  <si>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</si>
  <si>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</si>
  <si>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</si>
  <si>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</si>
  <si>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</si>
  <si>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</si>
  <si>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</si>
  <si>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</si>
  <si>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</si>
  <si>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</si>
  <si>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</si>
  <si>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</si>
  <si>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</si>
  <si>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</si>
  <si>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Субсидия на софинансирование вопросов местного значения муниципальных образований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</si>
  <si>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</si>
  <si>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</si>
  <si>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</si>
  <si>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</si>
  <si>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</si>
  <si>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Код доходов</t>
  </si>
  <si>
    <t>000 10300000000000000</t>
  </si>
  <si>
    <t>000 10302000010000100</t>
  </si>
  <si>
    <t>28</t>
  </si>
  <si>
    <t>Мероприятия в сфере гражданской обороны и защиты населения и территорий муниципального образованияот чрезвычайных ситуаций, осуществляемые органами местного самоуправления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</si>
  <si>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</si>
  <si>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</si>
  <si>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</si>
  <si>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</si>
  <si>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07</t>
  </si>
  <si>
    <t>33</t>
  </si>
  <si>
    <t>Обеспечение  проведения выборов и рефередумов</t>
  </si>
  <si>
    <t>9040</t>
  </si>
  <si>
    <t>Проведение выборов в муниципальном образовании</t>
  </si>
  <si>
    <t>Проведение выборов в представительный орган муниципального образования</t>
  </si>
  <si>
    <t>Жилищное хозяйство</t>
  </si>
  <si>
    <t>Непрограммные расходы в области жилищного хозяйства</t>
  </si>
  <si>
    <t>32</t>
  </si>
  <si>
    <t>Мероприятия в области жилищного хозяйства</t>
  </si>
  <si>
    <t>9023</t>
  </si>
  <si>
    <t>8054</t>
  </si>
  <si>
    <t>Дотация из районного фонда финансовой поддержки поселений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</si>
  <si>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</si>
  <si>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 в сфере административных правонарушений</t>
  </si>
  <si>
    <t>Мероприятия в сфере культуры, искусства и туризма за счет средств поселения</t>
  </si>
  <si>
    <t>Приложение №2</t>
  </si>
  <si>
    <t>Утверждено на год тыс.руб.</t>
  </si>
  <si>
    <t>Исполнено тыс.руб.</t>
  </si>
  <si>
    <t>Приложение №1</t>
  </si>
  <si>
    <t xml:space="preserve">                                 Наименование</t>
  </si>
  <si>
    <t>Код бюджетной классификации</t>
  </si>
  <si>
    <t xml:space="preserve">Изменение остатков средств на счетах по учету средств бюджета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</si>
  <si>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</si>
  <si>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</si>
  <si>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</si>
  <si>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</si>
  <si>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</si>
  <si>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</si>
  <si>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</si>
  <si>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</si>
  <si>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</si>
  <si>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</si>
  <si>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</si>
  <si>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</si>
  <si>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</si>
  <si>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</si>
  <si>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</si>
  <si>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 поселений</t>
  </si>
  <si>
    <t>000 01 05 02 01 10 0000 610</t>
  </si>
  <si>
    <t>ИТОГО</t>
  </si>
  <si>
    <t>Приложение №3</t>
  </si>
  <si>
    <t>S842</t>
  </si>
  <si>
    <t>Отчет об исполнении местного бюджета по источникам финансирования дефицита местного бюджета за  2017 год</t>
  </si>
  <si>
    <t>Отчет об исполнении местного бюджета по доходам за  2017 год</t>
  </si>
  <si>
    <t>Отчет об исполнении местного бюджета по ведомственной структуре расходов за 2017 год</t>
  </si>
  <si>
    <t xml:space="preserve"> 1 08 04020 01 1000 110</t>
  </si>
  <si>
    <t>2 02 15001 00 0000 100</t>
  </si>
  <si>
    <t xml:space="preserve"> 1 08 00000 00 0000 000</t>
  </si>
  <si>
    <t>Дотации бюджетам сельских поселений на выравнивание бюджетной обеспеченности за счет средств областного бюджета</t>
  </si>
  <si>
    <t>Субсидия на мероприятия в сфере обеспечения пожарной безопасности, осуществляемые органами местного самоуправления</t>
  </si>
  <si>
    <t>Субсидия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</si>
  <si>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Прочие межбюджетные трансферты, передаваемые бюджетам сельских поселений</t>
  </si>
  <si>
    <t>2 02 49999 10 0000 151</t>
  </si>
  <si>
    <t>Субсидия на оздоровление муниципальных образований</t>
  </si>
  <si>
    <t>Оздоровление муниципальных финансов</t>
  </si>
  <si>
    <t>7859</t>
  </si>
  <si>
    <t>S014</t>
  </si>
  <si>
    <t>Межбюджетные трансферты бюджетам поселений на осуществление части полномочий района по  содержанию автомобильных дорог общего пользования местного значения,  находящихся в собственности муниципального района, в части электроосвещения, за счет средств муниципального дорожного фонда</t>
  </si>
  <si>
    <t>8016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</si>
  <si>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</si>
  <si>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7831</t>
  </si>
  <si>
    <t>S007</t>
  </si>
  <si>
    <t>Пенсионное обеспечение</t>
  </si>
  <si>
    <t>Выплата муниципальной доплаты к пенсии</t>
  </si>
  <si>
    <t>9016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</si>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</sst>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_-* #,##0.0\ _₽_-;\-* #,##0.0\ _₽_-;_-* &quot;-&quot;?\ _₽_-;_-@_-"/>
  </numFmts>
  <fonts count="5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>
      <alignment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0" fontId="5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15" fillId="0" borderId="10" xfId="53" applyNumberFormat="1" applyFont="1" applyFill="1" applyBorder="1" applyAlignment="1">
      <alignment horizontal="center" vertical="center"/>
      <protection/>
    </xf>
    <xf numFmtId="195" fontId="5" fillId="0" borderId="0" xfId="53" applyNumberFormat="1" applyFont="1" applyFill="1">
      <alignment/>
      <protection/>
    </xf>
    <xf numFmtId="49" fontId="0" fillId="0" borderId="0" xfId="53" applyNumberFormat="1" applyFont="1" applyFill="1" applyAlignment="1">
      <alignment horizontal="center" vertical="center"/>
      <protection/>
    </xf>
    <xf numFmtId="0" fontId="16" fillId="0" borderId="10" xfId="53" applyFont="1" applyFill="1" applyBorder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1" fontId="19" fillId="0" borderId="0" xfId="0" applyNumberFormat="1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vertical="top" wrapText="1"/>
    </xf>
    <xf numFmtId="1" fontId="19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5" fillId="0" borderId="16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1" fontId="18" fillId="0" borderId="19" xfId="0" applyNumberFormat="1" applyFont="1" applyBorder="1" applyAlignment="1">
      <alignment horizontal="center" vertical="top" wrapText="1"/>
    </xf>
    <xf numFmtId="1" fontId="19" fillId="0" borderId="20" xfId="0" applyNumberFormat="1" applyFont="1" applyBorder="1" applyAlignment="1">
      <alignment horizontal="center" vertical="top" wrapText="1"/>
    </xf>
    <xf numFmtId="1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>
      <alignment horizontal="justify" vertical="top" wrapText="1"/>
    </xf>
    <xf numFmtId="0" fontId="5" fillId="0" borderId="21" xfId="53" applyNumberFormat="1" applyFont="1" applyFill="1" applyBorder="1" applyAlignment="1">
      <alignment horizontal="left" vertical="center" wrapText="1"/>
      <protection/>
    </xf>
    <xf numFmtId="1" fontId="18" fillId="0" borderId="20" xfId="0" applyNumberFormat="1" applyFont="1" applyBorder="1" applyAlignment="1">
      <alignment horizontal="center" vertical="top" wrapText="1"/>
    </xf>
    <xf numFmtId="180" fontId="0" fillId="33" borderId="12" xfId="0" applyNumberForma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80" fontId="16" fillId="33" borderId="12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16" fillId="0" borderId="25" xfId="53" applyFont="1" applyFill="1" applyBorder="1" applyAlignment="1">
      <alignment horizontal="left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49" fontId="17" fillId="0" borderId="25" xfId="53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7" fillId="0" borderId="26" xfId="53" applyNumberFormat="1" applyFont="1" applyFill="1" applyBorder="1" applyAlignment="1">
      <alignment horizontal="center" vertical="center" wrapText="1"/>
      <protection/>
    </xf>
    <xf numFmtId="195" fontId="16" fillId="33" borderId="26" xfId="53" applyNumberFormat="1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left" wrapText="1"/>
      <protection/>
    </xf>
    <xf numFmtId="49" fontId="9" fillId="0" borderId="25" xfId="53" applyNumberFormat="1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95" fontId="9" fillId="33" borderId="26" xfId="53" applyNumberFormat="1" applyFont="1" applyFill="1" applyBorder="1" applyAlignment="1">
      <alignment horizontal="center" vertical="center" wrapText="1"/>
      <protection/>
    </xf>
    <xf numFmtId="195" fontId="9" fillId="33" borderId="26" xfId="53" applyNumberFormat="1" applyFont="1" applyFill="1" applyBorder="1" applyAlignment="1">
      <alignment vertical="center"/>
      <protection/>
    </xf>
    <xf numFmtId="0" fontId="9" fillId="0" borderId="25" xfId="53" applyFont="1" applyFill="1" applyBorder="1" applyAlignment="1">
      <alignment horizontal="left" vertical="center" wrapText="1"/>
      <protection/>
    </xf>
    <xf numFmtId="49" fontId="9" fillId="0" borderId="23" xfId="53" applyNumberFormat="1" applyFont="1" applyFill="1" applyBorder="1" applyAlignment="1">
      <alignment horizontal="center" vertical="center" wrapText="1"/>
      <protection/>
    </xf>
    <xf numFmtId="49" fontId="9" fillId="0" borderId="26" xfId="53" applyNumberFormat="1" applyFont="1" applyFill="1" applyBorder="1" applyAlignment="1">
      <alignment horizontal="center" vertical="center" wrapText="1"/>
      <protection/>
    </xf>
    <xf numFmtId="49" fontId="11" fillId="0" borderId="27" xfId="53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justify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53" applyNumberFormat="1" applyFont="1" applyFill="1" applyBorder="1" applyAlignment="1">
      <alignment horizontal="center" vertical="center"/>
      <protection/>
    </xf>
    <xf numFmtId="49" fontId="5" fillId="0" borderId="23" xfId="53" applyNumberFormat="1" applyFont="1" applyFill="1" applyBorder="1" applyAlignment="1">
      <alignment horizontal="center" vertical="center"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11" fillId="0" borderId="27" xfId="53" applyNumberFormat="1" applyFont="1" applyFill="1" applyBorder="1" applyAlignment="1">
      <alignment horizontal="center" vertical="center"/>
      <protection/>
    </xf>
    <xf numFmtId="195" fontId="5" fillId="33" borderId="26" xfId="53" applyNumberFormat="1" applyFont="1" applyFill="1" applyBorder="1" applyAlignment="1">
      <alignment vertical="center"/>
      <protection/>
    </xf>
    <xf numFmtId="0" fontId="5" fillId="0" borderId="25" xfId="53" applyFont="1" applyFill="1" applyBorder="1" applyAlignment="1">
      <alignment horizontal="left" vertical="center" wrapText="1"/>
      <protection/>
    </xf>
    <xf numFmtId="49" fontId="5" fillId="0" borderId="25" xfId="53" applyNumberFormat="1" applyFont="1" applyFill="1" applyBorder="1" applyAlignment="1">
      <alignment horizontal="center" vertical="center" wrapText="1"/>
      <protection/>
    </xf>
    <xf numFmtId="49" fontId="5" fillId="0" borderId="27" xfId="53" applyNumberFormat="1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left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horizontal="center" vertical="center"/>
      <protection/>
    </xf>
    <xf numFmtId="49" fontId="11" fillId="0" borderId="28" xfId="53" applyNumberFormat="1" applyFont="1" applyFill="1" applyBorder="1" applyAlignment="1">
      <alignment horizontal="center" vertical="center"/>
      <protection/>
    </xf>
    <xf numFmtId="195" fontId="11" fillId="33" borderId="17" xfId="53" applyNumberFormat="1" applyFont="1" applyFill="1" applyBorder="1" applyAlignment="1">
      <alignment vertical="center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49" fontId="9" fillId="0" borderId="24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/>
      <protection/>
    </xf>
    <xf numFmtId="49" fontId="12" fillId="0" borderId="29" xfId="53" applyNumberFormat="1" applyFont="1" applyFill="1" applyBorder="1" applyAlignment="1">
      <alignment horizontal="center" vertical="center"/>
      <protection/>
    </xf>
    <xf numFmtId="49" fontId="12" fillId="0" borderId="16" xfId="53" applyNumberFormat="1" applyFont="1" applyFill="1" applyBorder="1" applyAlignment="1">
      <alignment horizontal="center" vertical="center"/>
      <protection/>
    </xf>
    <xf numFmtId="195" fontId="9" fillId="33" borderId="16" xfId="53" applyNumberFormat="1" applyFont="1" applyFill="1" applyBorder="1" applyAlignment="1">
      <alignment vertical="center"/>
      <protection/>
    </xf>
    <xf numFmtId="49" fontId="9" fillId="0" borderId="25" xfId="53" applyNumberFormat="1" applyFont="1" applyFill="1" applyBorder="1" applyAlignment="1">
      <alignment horizontal="center" vertical="center"/>
      <protection/>
    </xf>
    <xf numFmtId="49" fontId="9" fillId="0" borderId="23" xfId="53" applyNumberFormat="1" applyFont="1" applyFill="1" applyBorder="1" applyAlignment="1">
      <alignment horizontal="center" vertical="center"/>
      <protection/>
    </xf>
    <xf numFmtId="49" fontId="9" fillId="0" borderId="26" xfId="53" applyNumberFormat="1" applyFont="1" applyFill="1" applyBorder="1" applyAlignment="1">
      <alignment horizontal="center" vertical="center"/>
      <protection/>
    </xf>
    <xf numFmtId="49" fontId="12" fillId="0" borderId="27" xfId="53" applyNumberFormat="1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horizontal="justify"/>
    </xf>
    <xf numFmtId="49" fontId="5" fillId="0" borderId="18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49" fontId="5" fillId="0" borderId="29" xfId="53" applyNumberFormat="1" applyFont="1" applyFill="1" applyBorder="1" applyAlignment="1">
      <alignment horizontal="center" vertical="center"/>
      <protection/>
    </xf>
    <xf numFmtId="195" fontId="5" fillId="33" borderId="16" xfId="53" applyNumberFormat="1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 wrapText="1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5" fillId="0" borderId="18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195" fontId="5" fillId="33" borderId="17" xfId="53" applyNumberFormat="1" applyFont="1" applyFill="1" applyBorder="1" applyAlignment="1">
      <alignment vertical="center"/>
      <protection/>
    </xf>
    <xf numFmtId="195" fontId="9" fillId="33" borderId="17" xfId="53" applyNumberFormat="1" applyFont="1" applyFill="1" applyBorder="1" applyAlignment="1">
      <alignment vertical="center"/>
      <protection/>
    </xf>
    <xf numFmtId="195" fontId="5" fillId="33" borderId="10" xfId="53" applyNumberFormat="1" applyFont="1" applyFill="1" applyBorder="1" applyAlignment="1">
      <alignment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9" fillId="0" borderId="18" xfId="53" applyFont="1" applyFill="1" applyBorder="1" applyAlignment="1">
      <alignment horizontal="left" vertical="center" wrapText="1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7" xfId="53" applyNumberFormat="1" applyFont="1" applyFill="1" applyBorder="1" applyAlignment="1">
      <alignment horizontal="center" vertical="center" wrapText="1"/>
      <protection/>
    </xf>
    <xf numFmtId="49" fontId="9" fillId="0" borderId="28" xfId="53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left" vertical="center" wrapText="1"/>
    </xf>
    <xf numFmtId="49" fontId="9" fillId="0" borderId="18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9" fillId="0" borderId="28" xfId="53" applyNumberFormat="1" applyFont="1" applyFill="1" applyBorder="1" applyAlignment="1">
      <alignment horizontal="center" vertical="center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49" fontId="12" fillId="0" borderId="28" xfId="53" applyNumberFormat="1" applyFont="1" applyFill="1" applyBorder="1" applyAlignment="1">
      <alignment horizontal="center" vertical="center"/>
      <protection/>
    </xf>
    <xf numFmtId="49" fontId="9" fillId="0" borderId="24" xfId="53" applyNumberFormat="1" applyFont="1" applyFill="1" applyBorder="1" applyAlignment="1">
      <alignment horizontal="center" vertical="center"/>
      <protection/>
    </xf>
    <xf numFmtId="49" fontId="9" fillId="0" borderId="29" xfId="53" applyNumberFormat="1" applyFont="1" applyFill="1" applyBorder="1" applyAlignment="1">
      <alignment horizontal="center" vertical="center"/>
      <protection/>
    </xf>
    <xf numFmtId="49" fontId="9" fillId="0" borderId="16" xfId="53" applyNumberFormat="1" applyFont="1" applyFill="1" applyBorder="1" applyAlignment="1">
      <alignment horizontal="center" vertical="center"/>
      <protection/>
    </xf>
    <xf numFmtId="49" fontId="11" fillId="0" borderId="24" xfId="53" applyNumberFormat="1" applyFont="1" applyFill="1" applyBorder="1" applyAlignment="1">
      <alignment horizontal="center" vertical="center"/>
      <protection/>
    </xf>
    <xf numFmtId="49" fontId="11" fillId="0" borderId="29" xfId="53" applyNumberFormat="1" applyFont="1" applyFill="1" applyBorder="1" applyAlignment="1">
      <alignment horizontal="center" vertical="center"/>
      <protection/>
    </xf>
    <xf numFmtId="49" fontId="11" fillId="0" borderId="16" xfId="53" applyNumberFormat="1" applyFont="1" applyFill="1" applyBorder="1" applyAlignment="1">
      <alignment horizontal="center" vertical="center"/>
      <protection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left" vertical="center" wrapText="1"/>
      <protection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30" xfId="53" applyFont="1" applyFill="1" applyBorder="1" applyAlignment="1">
      <alignment horizontal="left" vertical="center" wrapText="1"/>
      <protection/>
    </xf>
    <xf numFmtId="0" fontId="5" fillId="0" borderId="31" xfId="53" applyFont="1" applyFill="1" applyBorder="1" applyAlignment="1">
      <alignment horizontal="left" vertical="center" wrapText="1"/>
      <protection/>
    </xf>
    <xf numFmtId="0" fontId="7" fillId="0" borderId="18" xfId="53" applyFont="1" applyFill="1" applyBorder="1" applyAlignment="1">
      <alignment horizontal="left" vertical="center" wrapText="1"/>
      <protection/>
    </xf>
    <xf numFmtId="0" fontId="5" fillId="0" borderId="18" xfId="53" applyNumberFormat="1" applyFont="1" applyFill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13" fillId="0" borderId="24" xfId="53" applyFont="1" applyFill="1" applyBorder="1" applyAlignment="1">
      <alignment horizontal="left" vertical="center" wrapText="1"/>
      <protection/>
    </xf>
    <xf numFmtId="49" fontId="13" fillId="0" borderId="16" xfId="53" applyNumberFormat="1" applyFont="1" applyFill="1" applyBorder="1" applyAlignment="1">
      <alignment horizontal="center" vertical="center"/>
      <protection/>
    </xf>
    <xf numFmtId="195" fontId="13" fillId="33" borderId="16" xfId="53" applyNumberFormat="1" applyFont="1" applyFill="1" applyBorder="1" applyAlignment="1">
      <alignment vertical="center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29" xfId="53" applyNumberFormat="1" applyFont="1" applyFill="1" applyBorder="1" applyAlignment="1">
      <alignment horizontal="center" vertical="center"/>
      <protection/>
    </xf>
    <xf numFmtId="49" fontId="9" fillId="0" borderId="32" xfId="53" applyNumberFormat="1" applyFont="1" applyFill="1" applyBorder="1" applyAlignment="1">
      <alignment horizontal="center" vertical="center"/>
      <protection/>
    </xf>
    <xf numFmtId="49" fontId="5" fillId="0" borderId="33" xfId="53" applyNumberFormat="1" applyFont="1" applyFill="1" applyBorder="1" applyAlignment="1">
      <alignment horizontal="center" vertical="center"/>
      <protection/>
    </xf>
    <xf numFmtId="49" fontId="5" fillId="0" borderId="34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13" fillId="0" borderId="18" xfId="53" applyFont="1" applyFill="1" applyBorder="1" applyAlignment="1">
      <alignment horizontal="left" vertical="center" wrapText="1"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17" xfId="53" applyNumberFormat="1" applyFont="1" applyFill="1" applyBorder="1" applyAlignment="1">
      <alignment horizontal="center" vertical="center"/>
      <protection/>
    </xf>
    <xf numFmtId="49" fontId="13" fillId="0" borderId="28" xfId="53" applyNumberFormat="1" applyFont="1" applyFill="1" applyBorder="1" applyAlignment="1">
      <alignment horizontal="center" vertical="center"/>
      <protection/>
    </xf>
    <xf numFmtId="195" fontId="13" fillId="33" borderId="17" xfId="53" applyNumberFormat="1" applyFont="1" applyFill="1" applyBorder="1" applyAlignment="1">
      <alignment vertical="center"/>
      <protection/>
    </xf>
    <xf numFmtId="195" fontId="9" fillId="33" borderId="10" xfId="53" applyNumberFormat="1" applyFont="1" applyFill="1" applyBorder="1" applyAlignment="1">
      <alignment vertical="center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0" fontId="24" fillId="0" borderId="30" xfId="53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24" xfId="53" applyFont="1" applyFill="1" applyBorder="1" applyAlignment="1">
      <alignment horizontal="left" vertical="center" wrapText="1"/>
      <protection/>
    </xf>
    <xf numFmtId="49" fontId="14" fillId="0" borderId="24" xfId="53" applyNumberFormat="1" applyFont="1" applyFill="1" applyBorder="1" applyAlignment="1">
      <alignment horizontal="center" vertical="center"/>
      <protection/>
    </xf>
    <xf numFmtId="49" fontId="14" fillId="0" borderId="29" xfId="53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1" fillId="0" borderId="35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0" borderId="3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0" fontId="5" fillId="0" borderId="3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4" fillId="0" borderId="0" xfId="53" applyFont="1" applyFill="1" applyAlignment="1">
      <alignment/>
      <protection/>
    </xf>
    <xf numFmtId="0" fontId="0" fillId="0" borderId="0" xfId="0" applyAlignment="1">
      <alignment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49" fontId="8" fillId="0" borderId="29" xfId="53" applyNumberFormat="1" applyFont="1" applyFill="1" applyBorder="1" applyAlignment="1">
      <alignment horizontal="center" vertical="center" wrapText="1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tabSelected="1" zoomScalePageLayoutView="0" workbookViewId="0" topLeftCell="B1">
      <selection activeCell="E15" sqref="E15"/>
    </sheetView>
  </sheetViews>
  <sheetFormatPr defaultColWidth="9.140625" defaultRowHeight="12.75"/>
  <cols>
    <col min="1" max="1" width="9.140625" style="1" customWidth="1"/>
    <col min="2" max="2" width="35.8515625" style="2" customWidth="1"/>
    <col min="3" max="3" width="26.00390625" style="2" customWidth="1"/>
    <col min="4" max="4" width="9.140625" style="2" customWidth="1"/>
    <col min="5" max="5" width="8.8515625" style="2" bestFit="1" customWidth="1"/>
    <col min="6" max="6" width="9.140625" style="3" customWidth="1"/>
    <col min="7" max="8" width="9.140625" style="2" customWidth="1"/>
    <col min="9" max="9" width="9.140625" style="3" customWidth="1"/>
    <col min="10" max="16" width="9.140625" style="2" customWidth="1"/>
    <col min="17" max="17" width="9.140625" style="4" customWidth="1"/>
    <col min="18" max="16384" width="9.140625" style="2" customWidth="1"/>
  </cols>
  <sheetData>
    <row r="1" spans="2:5" ht="12.75">
      <c r="B1"/>
      <c r="C1" s="189" t="s">
        <v>156</v>
      </c>
      <c r="D1" s="189"/>
      <c r="E1"/>
    </row>
    <row r="2" spans="2:5" ht="24.75" customHeight="1">
      <c r="B2" s="190" t="s">
        <v>180</v>
      </c>
      <c r="C2" s="190"/>
      <c r="D2" s="190"/>
      <c r="E2" s="190"/>
    </row>
    <row r="3" spans="2:5" ht="13.5" thickBot="1">
      <c r="B3" s="34"/>
      <c r="C3" s="34"/>
      <c r="D3" s="34"/>
      <c r="E3" s="34"/>
    </row>
    <row r="4" spans="2:5" ht="36.75" thickBot="1">
      <c r="B4" s="35" t="s">
        <v>157</v>
      </c>
      <c r="C4" s="36" t="s">
        <v>158</v>
      </c>
      <c r="D4" s="33" t="s">
        <v>154</v>
      </c>
      <c r="E4" s="33" t="s">
        <v>155</v>
      </c>
    </row>
    <row r="5" spans="2:5" ht="26.25" thickBot="1">
      <c r="B5" s="37" t="s">
        <v>159</v>
      </c>
      <c r="C5" s="38" t="s">
        <v>160</v>
      </c>
      <c r="D5" s="39">
        <f>D16</f>
        <v>0</v>
      </c>
      <c r="E5" s="39">
        <f>E16</f>
        <v>-4.300000000000182</v>
      </c>
    </row>
    <row r="6" spans="2:5" ht="13.5" thickBot="1">
      <c r="B6" s="40" t="s">
        <v>161</v>
      </c>
      <c r="C6" s="41" t="s">
        <v>162</v>
      </c>
      <c r="D6" s="42">
        <f aca="true" t="shared" si="0" ref="D6:E8">D7</f>
        <v>5453</v>
      </c>
      <c r="E6" s="42">
        <f t="shared" si="0"/>
        <v>5227.3</v>
      </c>
    </row>
    <row r="7" spans="2:5" ht="26.25" thickBot="1">
      <c r="B7" s="40" t="s">
        <v>163</v>
      </c>
      <c r="C7" s="41" t="s">
        <v>164</v>
      </c>
      <c r="D7" s="43">
        <f t="shared" si="0"/>
        <v>5453</v>
      </c>
      <c r="E7" s="43">
        <f t="shared" si="0"/>
        <v>5227.3</v>
      </c>
    </row>
    <row r="8" spans="2:5" ht="26.25" thickBot="1">
      <c r="B8" s="40" t="s">
        <v>165</v>
      </c>
      <c r="C8" s="41" t="s">
        <v>166</v>
      </c>
      <c r="D8" s="43">
        <f t="shared" si="0"/>
        <v>5453</v>
      </c>
      <c r="E8" s="43">
        <f t="shared" si="0"/>
        <v>5227.3</v>
      </c>
    </row>
    <row r="9" spans="2:5" ht="12.75">
      <c r="B9" s="195" t="s">
        <v>167</v>
      </c>
      <c r="C9" s="197" t="s">
        <v>168</v>
      </c>
      <c r="D9" s="199">
        <v>5453</v>
      </c>
      <c r="E9" s="199">
        <v>5227.3</v>
      </c>
    </row>
    <row r="10" spans="2:5" ht="13.5" thickBot="1">
      <c r="B10" s="196"/>
      <c r="C10" s="198"/>
      <c r="D10" s="200"/>
      <c r="E10" s="200"/>
    </row>
    <row r="11" spans="2:5" ht="13.5" thickBot="1">
      <c r="B11" s="40" t="s">
        <v>169</v>
      </c>
      <c r="C11" s="41" t="s">
        <v>170</v>
      </c>
      <c r="D11" s="44">
        <f aca="true" t="shared" si="1" ref="D11:E13">D12</f>
        <v>5453</v>
      </c>
      <c r="E11" s="44">
        <f t="shared" si="1"/>
        <v>5223</v>
      </c>
    </row>
    <row r="12" spans="2:5" ht="26.25" thickBot="1">
      <c r="B12" s="40" t="s">
        <v>171</v>
      </c>
      <c r="C12" s="41" t="s">
        <v>172</v>
      </c>
      <c r="D12" s="45">
        <f t="shared" si="1"/>
        <v>5453</v>
      </c>
      <c r="E12" s="45">
        <f t="shared" si="1"/>
        <v>5223</v>
      </c>
    </row>
    <row r="13" spans="2:5" ht="26.25" thickBot="1">
      <c r="B13" s="40" t="s">
        <v>173</v>
      </c>
      <c r="C13" s="41" t="s">
        <v>174</v>
      </c>
      <c r="D13" s="45">
        <f t="shared" si="1"/>
        <v>5453</v>
      </c>
      <c r="E13" s="45">
        <f t="shared" si="1"/>
        <v>5223</v>
      </c>
    </row>
    <row r="14" spans="2:5" ht="26.25" thickBot="1">
      <c r="B14" s="40" t="s">
        <v>175</v>
      </c>
      <c r="C14" s="41" t="s">
        <v>176</v>
      </c>
      <c r="D14" s="45">
        <v>5453</v>
      </c>
      <c r="E14" s="45">
        <v>5223</v>
      </c>
    </row>
    <row r="15" spans="2:5" ht="13.5" thickBot="1">
      <c r="B15" s="46"/>
      <c r="C15" s="47"/>
      <c r="D15" s="39"/>
      <c r="E15" s="39"/>
    </row>
    <row r="16" spans="2:5" ht="12.75">
      <c r="B16" s="191" t="s">
        <v>177</v>
      </c>
      <c r="C16" s="193"/>
      <c r="D16" s="191">
        <f>D11-D6</f>
        <v>0</v>
      </c>
      <c r="E16" s="191">
        <f>E11-E6</f>
        <v>-4.300000000000182</v>
      </c>
    </row>
    <row r="17" spans="2:5" ht="13.5" thickBot="1">
      <c r="B17" s="192"/>
      <c r="C17" s="194"/>
      <c r="D17" s="192"/>
      <c r="E17" s="192"/>
    </row>
  </sheetData>
  <sheetProtection/>
  <mergeCells count="10">
    <mergeCell ref="C1:D1"/>
    <mergeCell ref="B2:E2"/>
    <mergeCell ref="B16:B17"/>
    <mergeCell ref="C16:C17"/>
    <mergeCell ref="D16:D17"/>
    <mergeCell ref="E16:E17"/>
    <mergeCell ref="B9:B10"/>
    <mergeCell ref="C9:C10"/>
    <mergeCell ref="D9:D10"/>
    <mergeCell ref="E9:E10"/>
  </mergeCells>
  <printOptions/>
  <pageMargins left="0.75" right="0.21" top="0.38" bottom="0.27" header="0.24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4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50.00390625" style="0" customWidth="1"/>
    <col min="2" max="2" width="24.140625" style="26" customWidth="1"/>
    <col min="3" max="3" width="9.7109375" style="0" customWidth="1"/>
    <col min="4" max="4" width="10.7109375" style="0" customWidth="1"/>
  </cols>
  <sheetData>
    <row r="1" spans="2:4" ht="12.75">
      <c r="B1" s="30" t="s">
        <v>153</v>
      </c>
      <c r="C1" s="29"/>
      <c r="D1" s="29"/>
    </row>
    <row r="2" spans="1:3" ht="12.75" customHeight="1">
      <c r="A2" s="201" t="s">
        <v>181</v>
      </c>
      <c r="B2" s="201"/>
      <c r="C2" s="202"/>
    </row>
    <row r="3" spans="1:3" ht="12.75">
      <c r="A3" s="203"/>
      <c r="B3" s="204"/>
      <c r="C3" s="203"/>
    </row>
    <row r="5" spans="1:4" ht="36">
      <c r="A5" s="48" t="s">
        <v>27</v>
      </c>
      <c r="B5" s="53" t="s">
        <v>128</v>
      </c>
      <c r="C5" s="48" t="s">
        <v>154</v>
      </c>
      <c r="D5" s="48" t="s">
        <v>155</v>
      </c>
    </row>
    <row r="6" spans="1:4" ht="12.75">
      <c r="A6" s="48">
        <v>1</v>
      </c>
      <c r="B6" s="53">
        <v>2</v>
      </c>
      <c r="C6" s="54">
        <v>3</v>
      </c>
      <c r="D6" s="54">
        <v>3</v>
      </c>
    </row>
    <row r="7" spans="1:4" ht="12.75">
      <c r="A7" s="55" t="s">
        <v>102</v>
      </c>
      <c r="B7" s="56">
        <v>10000000000000000</v>
      </c>
      <c r="C7" s="57">
        <f>C8+C10+C13+C20+C22+C25</f>
        <v>1436.6000000000001</v>
      </c>
      <c r="D7" s="57">
        <f>D8+D10+D13+D20+D22+D25</f>
        <v>1257.3000000000002</v>
      </c>
    </row>
    <row r="8" spans="1:4" ht="12.75">
      <c r="A8" s="55" t="s">
        <v>103</v>
      </c>
      <c r="B8" s="56">
        <v>10100000000000000</v>
      </c>
      <c r="C8" s="57">
        <f>C9</f>
        <v>227</v>
      </c>
      <c r="D8" s="57">
        <f>D9</f>
        <v>227.2</v>
      </c>
    </row>
    <row r="9" spans="1:4" ht="12.75">
      <c r="A9" s="52" t="s">
        <v>104</v>
      </c>
      <c r="B9" s="53">
        <v>10102000010000100</v>
      </c>
      <c r="C9" s="58">
        <v>227</v>
      </c>
      <c r="D9" s="58">
        <v>227.2</v>
      </c>
    </row>
    <row r="10" spans="1:4" ht="36" hidden="1">
      <c r="A10" s="55" t="s">
        <v>105</v>
      </c>
      <c r="B10" s="56" t="s">
        <v>129</v>
      </c>
      <c r="C10" s="57">
        <f>C11</f>
        <v>0</v>
      </c>
      <c r="D10" s="57">
        <f>D11</f>
        <v>0</v>
      </c>
    </row>
    <row r="11" spans="1:4" ht="24" hidden="1">
      <c r="A11" s="52" t="s">
        <v>106</v>
      </c>
      <c r="B11" s="53" t="s">
        <v>130</v>
      </c>
      <c r="C11" s="58"/>
      <c r="D11" s="58"/>
    </row>
    <row r="12" spans="1:4" ht="12.75" hidden="1">
      <c r="A12" s="52"/>
      <c r="B12" s="53"/>
      <c r="C12" s="58"/>
      <c r="D12" s="58"/>
    </row>
    <row r="13" spans="1:4" ht="12.75">
      <c r="A13" s="55" t="s">
        <v>107</v>
      </c>
      <c r="B13" s="56">
        <v>10600000000000000</v>
      </c>
      <c r="C13" s="57">
        <f>C14+C15</f>
        <v>897.4</v>
      </c>
      <c r="D13" s="57">
        <f>D14+D15</f>
        <v>746.5</v>
      </c>
    </row>
    <row r="14" spans="1:4" ht="12.75">
      <c r="A14" s="55" t="s">
        <v>108</v>
      </c>
      <c r="B14" s="56">
        <v>10601000000000100</v>
      </c>
      <c r="C14" s="57">
        <v>88</v>
      </c>
      <c r="D14" s="57">
        <v>66.5</v>
      </c>
    </row>
    <row r="15" spans="1:4" ht="12.75">
      <c r="A15" s="55" t="s">
        <v>109</v>
      </c>
      <c r="B15" s="56">
        <v>10606000000000100</v>
      </c>
      <c r="C15" s="57">
        <f>C16+C18</f>
        <v>809.4</v>
      </c>
      <c r="D15" s="57">
        <f>D16+D18</f>
        <v>680</v>
      </c>
    </row>
    <row r="16" spans="1:4" ht="12.75">
      <c r="A16" s="52" t="s">
        <v>133</v>
      </c>
      <c r="B16" s="53">
        <v>10606030000000100</v>
      </c>
      <c r="C16" s="58">
        <f>C17</f>
        <v>326.5</v>
      </c>
      <c r="D16" s="58">
        <f>D17</f>
        <v>252</v>
      </c>
    </row>
    <row r="17" spans="1:4" ht="24">
      <c r="A17" s="52" t="s">
        <v>134</v>
      </c>
      <c r="B17" s="53">
        <v>10606033000000100</v>
      </c>
      <c r="C17" s="58">
        <v>326.5</v>
      </c>
      <c r="D17" s="58">
        <v>252</v>
      </c>
    </row>
    <row r="18" spans="1:4" ht="12.75">
      <c r="A18" s="52" t="s">
        <v>135</v>
      </c>
      <c r="B18" s="53">
        <v>10606040000000100</v>
      </c>
      <c r="C18" s="58">
        <f>C19</f>
        <v>482.9</v>
      </c>
      <c r="D18" s="58">
        <f>D19</f>
        <v>428</v>
      </c>
    </row>
    <row r="19" spans="1:4" ht="24">
      <c r="A19" s="52" t="s">
        <v>136</v>
      </c>
      <c r="B19" s="53">
        <v>10606043000000100</v>
      </c>
      <c r="C19" s="58">
        <v>482.9</v>
      </c>
      <c r="D19" s="58">
        <v>428</v>
      </c>
    </row>
    <row r="20" spans="1:4" ht="12.75">
      <c r="A20" s="55" t="s">
        <v>110</v>
      </c>
      <c r="B20" s="56" t="s">
        <v>185</v>
      </c>
      <c r="C20" s="57">
        <f>C21</f>
        <v>56</v>
      </c>
      <c r="D20" s="57">
        <f>D21</f>
        <v>30.9</v>
      </c>
    </row>
    <row r="21" spans="1:4" ht="48">
      <c r="A21" s="52" t="s">
        <v>111</v>
      </c>
      <c r="B21" s="64" t="s">
        <v>183</v>
      </c>
      <c r="C21" s="58">
        <v>56</v>
      </c>
      <c r="D21" s="58">
        <v>30.9</v>
      </c>
    </row>
    <row r="22" spans="1:4" ht="36">
      <c r="A22" s="55" t="s">
        <v>112</v>
      </c>
      <c r="B22" s="56">
        <v>11100000000000000</v>
      </c>
      <c r="C22" s="57">
        <f>SUM(C23:C24)</f>
        <v>117</v>
      </c>
      <c r="D22" s="57">
        <f>SUM(D23:D24)</f>
        <v>121.30000000000001</v>
      </c>
    </row>
    <row r="23" spans="1:4" ht="60">
      <c r="A23" s="52" t="s">
        <v>113</v>
      </c>
      <c r="B23" s="53">
        <v>11105000000000100</v>
      </c>
      <c r="C23" s="58"/>
      <c r="D23" s="58">
        <v>2.9</v>
      </c>
    </row>
    <row r="24" spans="1:4" ht="60">
      <c r="A24" s="52" t="s">
        <v>114</v>
      </c>
      <c r="B24" s="53">
        <v>11109000000000100</v>
      </c>
      <c r="C24" s="58">
        <v>117</v>
      </c>
      <c r="D24" s="58">
        <v>118.4</v>
      </c>
    </row>
    <row r="25" spans="1:4" ht="24">
      <c r="A25" s="55" t="s">
        <v>115</v>
      </c>
      <c r="B25" s="56">
        <v>11300000000000000</v>
      </c>
      <c r="C25" s="57">
        <f>SUM(C26)</f>
        <v>139.2</v>
      </c>
      <c r="D25" s="57">
        <f>SUM(D26)</f>
        <v>131.4</v>
      </c>
    </row>
    <row r="26" spans="1:4" ht="12.75">
      <c r="A26" s="52" t="s">
        <v>116</v>
      </c>
      <c r="B26" s="53">
        <v>11302000000000100</v>
      </c>
      <c r="C26" s="58">
        <v>139.2</v>
      </c>
      <c r="D26" s="58">
        <v>131.4</v>
      </c>
    </row>
    <row r="27" spans="1:4" ht="12.75">
      <c r="A27" s="55" t="s">
        <v>117</v>
      </c>
      <c r="B27" s="56">
        <v>20000000000000000</v>
      </c>
      <c r="C27" s="57">
        <f>C28+C49</f>
        <v>4016.3999999999996</v>
      </c>
      <c r="D27" s="57">
        <f>D28+D49</f>
        <v>3970</v>
      </c>
    </row>
    <row r="28" spans="1:4" ht="36">
      <c r="A28" s="55" t="s">
        <v>118</v>
      </c>
      <c r="B28" s="56">
        <v>20200000000000000</v>
      </c>
      <c r="C28" s="57">
        <f>C29+C33+C40+C44</f>
        <v>4016.3999999999996</v>
      </c>
      <c r="D28" s="57">
        <f>D29+D33+D40+D44</f>
        <v>3970</v>
      </c>
    </row>
    <row r="29" spans="1:4" ht="24" customHeight="1">
      <c r="A29" s="55" t="s">
        <v>119</v>
      </c>
      <c r="B29" s="56">
        <v>20201000000000100</v>
      </c>
      <c r="C29" s="58">
        <f>C30</f>
        <v>277.3</v>
      </c>
      <c r="D29" s="58">
        <f>D30</f>
        <v>277.3</v>
      </c>
    </row>
    <row r="30" spans="1:4" ht="24" customHeight="1" thickBot="1">
      <c r="A30" s="59" t="s">
        <v>150</v>
      </c>
      <c r="B30" s="65" t="s">
        <v>184</v>
      </c>
      <c r="C30" s="58">
        <f>C31+C32</f>
        <v>277.3</v>
      </c>
      <c r="D30" s="58">
        <f>D31+D32</f>
        <v>277.3</v>
      </c>
    </row>
    <row r="31" spans="1:4" ht="24" customHeight="1" thickBot="1">
      <c r="A31" s="66" t="s">
        <v>186</v>
      </c>
      <c r="B31" s="65"/>
      <c r="C31" s="58">
        <v>277.3</v>
      </c>
      <c r="D31" s="58">
        <v>277.3</v>
      </c>
    </row>
    <row r="32" spans="1:4" ht="24" customHeight="1" hidden="1">
      <c r="A32" s="60" t="s">
        <v>149</v>
      </c>
      <c r="B32" s="56"/>
      <c r="C32" s="58"/>
      <c r="D32" s="58"/>
    </row>
    <row r="33" spans="1:4" ht="24">
      <c r="A33" s="55" t="s">
        <v>120</v>
      </c>
      <c r="B33" s="56">
        <v>20220000000000100</v>
      </c>
      <c r="C33" s="58">
        <f>C34</f>
        <v>3240.7</v>
      </c>
      <c r="D33" s="58">
        <f>D34</f>
        <v>3240.7</v>
      </c>
    </row>
    <row r="34" spans="1:4" ht="12.75">
      <c r="A34" s="52" t="s">
        <v>121</v>
      </c>
      <c r="B34" s="53">
        <v>20229991000000100</v>
      </c>
      <c r="C34" s="58">
        <f>SUM(C35:C39)</f>
        <v>3240.7</v>
      </c>
      <c r="D34" s="58">
        <f>SUM(D35:D39)</f>
        <v>3240.7</v>
      </c>
    </row>
    <row r="35" spans="1:4" ht="24">
      <c r="A35" s="52" t="s">
        <v>122</v>
      </c>
      <c r="B35" s="53"/>
      <c r="C35" s="58">
        <v>2347.2</v>
      </c>
      <c r="D35" s="58">
        <v>2347.2</v>
      </c>
    </row>
    <row r="36" spans="1:4" ht="13.5" thickBot="1">
      <c r="A36" s="23" t="s">
        <v>94</v>
      </c>
      <c r="B36" s="53"/>
      <c r="C36" s="58">
        <v>6.7</v>
      </c>
      <c r="D36" s="58">
        <v>6.7</v>
      </c>
    </row>
    <row r="37" spans="1:4" ht="26.25" thickBot="1">
      <c r="A37" s="68" t="s">
        <v>97</v>
      </c>
      <c r="B37" s="69"/>
      <c r="C37" s="70">
        <v>75</v>
      </c>
      <c r="D37" s="58">
        <v>75</v>
      </c>
    </row>
    <row r="38" spans="1:4" ht="26.25" thickBot="1">
      <c r="A38" s="71" t="s">
        <v>98</v>
      </c>
      <c r="B38" s="65"/>
      <c r="C38" s="70">
        <v>25</v>
      </c>
      <c r="D38" s="58">
        <v>25</v>
      </c>
    </row>
    <row r="39" spans="1:4" ht="64.5" thickBot="1">
      <c r="A39" s="72" t="s">
        <v>188</v>
      </c>
      <c r="B39" s="73"/>
      <c r="C39" s="70">
        <v>786.8</v>
      </c>
      <c r="D39" s="58">
        <v>786.8</v>
      </c>
    </row>
    <row r="40" spans="1:4" ht="24">
      <c r="A40" s="55" t="s">
        <v>123</v>
      </c>
      <c r="B40" s="56">
        <v>20230000000000100</v>
      </c>
      <c r="C40" s="57">
        <f>C41+C42</f>
        <v>164.1</v>
      </c>
      <c r="D40" s="57">
        <f>D41+D42</f>
        <v>164.1</v>
      </c>
    </row>
    <row r="41" spans="1:4" ht="36.75" thickBot="1">
      <c r="A41" s="52" t="s">
        <v>124</v>
      </c>
      <c r="B41" s="65">
        <v>20235118100000100</v>
      </c>
      <c r="C41" s="58">
        <v>101.6</v>
      </c>
      <c r="D41" s="58">
        <v>101.6</v>
      </c>
    </row>
    <row r="42" spans="1:4" ht="36.75" thickBot="1">
      <c r="A42" s="52" t="s">
        <v>151</v>
      </c>
      <c r="B42" s="65">
        <v>20230024100000100</v>
      </c>
      <c r="C42" s="58">
        <v>62.5</v>
      </c>
      <c r="D42" s="58">
        <v>62.5</v>
      </c>
    </row>
    <row r="43" spans="1:4" ht="12.75">
      <c r="A43" s="52"/>
      <c r="B43" s="56"/>
      <c r="C43" s="58"/>
      <c r="D43" s="58"/>
    </row>
    <row r="44" spans="1:4" ht="12.75">
      <c r="A44" s="55" t="s">
        <v>125</v>
      </c>
      <c r="B44" s="56">
        <v>20204000000000100</v>
      </c>
      <c r="C44" s="57">
        <f>C45+C46</f>
        <v>334.29999999999995</v>
      </c>
      <c r="D44" s="57">
        <f>D45+D46</f>
        <v>287.9</v>
      </c>
    </row>
    <row r="45" spans="1:4" ht="48.75" thickBot="1">
      <c r="A45" s="52" t="s">
        <v>126</v>
      </c>
      <c r="B45" s="53">
        <v>20204014000000100</v>
      </c>
      <c r="C45" s="58">
        <v>256.9</v>
      </c>
      <c r="D45" s="58">
        <v>256.9</v>
      </c>
    </row>
    <row r="46" spans="1:4" ht="26.25" thickBot="1">
      <c r="A46" s="51" t="s">
        <v>189</v>
      </c>
      <c r="B46" s="74" t="s">
        <v>190</v>
      </c>
      <c r="C46" s="75">
        <f>C47+C48</f>
        <v>77.4</v>
      </c>
      <c r="D46" s="75">
        <f>D47+D48</f>
        <v>31</v>
      </c>
    </row>
    <row r="47" spans="1:4" ht="36.75" thickBot="1">
      <c r="A47" s="67" t="s">
        <v>187</v>
      </c>
      <c r="B47" s="76"/>
      <c r="C47" s="70">
        <v>46.4</v>
      </c>
      <c r="D47" s="58"/>
    </row>
    <row r="48" spans="1:4" ht="13.5" thickBot="1">
      <c r="A48" s="77" t="s">
        <v>191</v>
      </c>
      <c r="B48" s="53"/>
      <c r="C48" s="70">
        <v>31</v>
      </c>
      <c r="D48" s="58">
        <v>31</v>
      </c>
    </row>
    <row r="49" spans="1:4" ht="12.75" hidden="1">
      <c r="A49" s="55"/>
      <c r="B49" s="56"/>
      <c r="C49" s="58"/>
      <c r="D49" s="58"/>
    </row>
    <row r="50" spans="1:4" ht="12.75" hidden="1">
      <c r="A50" s="52"/>
      <c r="B50" s="56"/>
      <c r="C50" s="58"/>
      <c r="D50" s="58"/>
    </row>
    <row r="51" spans="1:4" ht="12.75" hidden="1">
      <c r="A51" s="52"/>
      <c r="B51" s="53"/>
      <c r="C51" s="58"/>
      <c r="D51" s="58"/>
    </row>
    <row r="52" spans="1:4" ht="12.75">
      <c r="A52" s="55" t="s">
        <v>127</v>
      </c>
      <c r="B52" s="56"/>
      <c r="C52" s="57">
        <f>C27+C7</f>
        <v>5453</v>
      </c>
      <c r="D52" s="57">
        <f>D27+D7</f>
        <v>5227.3</v>
      </c>
    </row>
    <row r="53" spans="2:4" ht="12.75">
      <c r="B53" s="25"/>
      <c r="C53" s="28"/>
      <c r="D53" s="28"/>
    </row>
    <row r="54" spans="2:4" ht="12.75">
      <c r="B54" s="24"/>
      <c r="C54" s="28"/>
      <c r="D54" s="28"/>
    </row>
    <row r="55" spans="2:4" ht="12.75">
      <c r="B55" s="25"/>
      <c r="C55" s="28"/>
      <c r="D55" s="28"/>
    </row>
    <row r="56" spans="2:4" ht="12.75">
      <c r="B56" s="24"/>
      <c r="C56" s="28"/>
      <c r="D56" s="28"/>
    </row>
    <row r="57" spans="2:4" ht="12.75">
      <c r="B57" s="25"/>
      <c r="C57" s="28"/>
      <c r="D57" s="28"/>
    </row>
    <row r="58" spans="2:4" ht="12.75">
      <c r="B58" s="25"/>
      <c r="C58" s="28"/>
      <c r="D58" s="28"/>
    </row>
    <row r="59" spans="2:4" ht="12.75">
      <c r="B59" s="25"/>
      <c r="C59" s="28"/>
      <c r="D59" s="28"/>
    </row>
    <row r="60" spans="2:4" ht="12.75">
      <c r="B60" s="24"/>
      <c r="C60" s="28"/>
      <c r="D60" s="28"/>
    </row>
    <row r="61" spans="2:4" ht="12.75">
      <c r="B61" s="24"/>
      <c r="C61" s="28"/>
      <c r="D61" s="28"/>
    </row>
    <row r="62" spans="2:4" ht="12.75">
      <c r="B62" s="25"/>
      <c r="C62" s="28"/>
      <c r="D62" s="28"/>
    </row>
    <row r="63" spans="2:4" ht="12.75">
      <c r="B63" s="25"/>
      <c r="C63" s="28"/>
      <c r="D63" s="28"/>
    </row>
    <row r="64" spans="2:4" ht="12.75">
      <c r="B64" s="25"/>
      <c r="C64" s="28"/>
      <c r="D64" s="28"/>
    </row>
    <row r="65" spans="2:4" ht="12.75">
      <c r="B65" s="24"/>
      <c r="C65" s="28"/>
      <c r="D65" s="28"/>
    </row>
    <row r="66" spans="2:4" ht="12.75">
      <c r="B66" s="24"/>
      <c r="C66" s="28"/>
      <c r="D66" s="28"/>
    </row>
    <row r="67" spans="2:4" ht="12.75">
      <c r="B67" s="24"/>
      <c r="C67" s="28"/>
      <c r="D67" s="28"/>
    </row>
    <row r="68" spans="2:4" ht="12.75">
      <c r="B68" s="24"/>
      <c r="C68" s="28"/>
      <c r="D68" s="28"/>
    </row>
    <row r="69" spans="2:4" ht="12.75">
      <c r="B69" s="24"/>
      <c r="C69" s="28"/>
      <c r="D69" s="28"/>
    </row>
    <row r="70" spans="2:4" ht="12.75">
      <c r="B70" s="24"/>
      <c r="C70" s="28"/>
      <c r="D70" s="28"/>
    </row>
    <row r="71" spans="2:4" ht="12.75">
      <c r="B71" s="24"/>
      <c r="C71" s="28"/>
      <c r="D71" s="28"/>
    </row>
    <row r="72" spans="2:4" ht="12.75">
      <c r="B72" s="24"/>
      <c r="C72" s="28"/>
      <c r="D72" s="28"/>
    </row>
    <row r="73" spans="2:4" ht="12.75">
      <c r="B73" s="25"/>
      <c r="C73" s="28"/>
      <c r="D73" s="28"/>
    </row>
    <row r="74" spans="2:4" ht="12.75">
      <c r="B74" s="25"/>
      <c r="C74" s="28"/>
      <c r="D74" s="28"/>
    </row>
    <row r="75" spans="2:4" ht="12.75">
      <c r="B75" s="25"/>
      <c r="C75" s="28"/>
      <c r="D75" s="28"/>
    </row>
    <row r="76" spans="2:4" ht="12.75">
      <c r="B76" s="24"/>
      <c r="C76" s="28"/>
      <c r="D76" s="28"/>
    </row>
    <row r="77" spans="2:4" ht="12.75">
      <c r="B77" s="25"/>
      <c r="C77" s="28"/>
      <c r="D77" s="28"/>
    </row>
    <row r="78" spans="2:4" ht="12.75">
      <c r="B78" s="24"/>
      <c r="C78" s="28"/>
      <c r="D78" s="28"/>
    </row>
    <row r="79" spans="2:4" ht="12.75">
      <c r="B79" s="25"/>
      <c r="C79" s="28"/>
      <c r="D79" s="28"/>
    </row>
    <row r="80" spans="2:4" ht="12.75">
      <c r="B80" s="24"/>
      <c r="C80" s="28"/>
      <c r="D80" s="28"/>
    </row>
    <row r="81" spans="2:4" ht="12.75">
      <c r="B81" s="25"/>
      <c r="C81" s="28"/>
      <c r="D81" s="28"/>
    </row>
    <row r="82" spans="2:4" ht="12.75">
      <c r="B82" s="25"/>
      <c r="C82" s="28"/>
      <c r="D82" s="28"/>
    </row>
    <row r="83" spans="2:4" ht="12.75">
      <c r="B83" s="27"/>
      <c r="C83" s="28"/>
      <c r="D83" s="28"/>
    </row>
    <row r="84" spans="2:4" ht="12.75">
      <c r="B84" s="27"/>
      <c r="C84" s="28"/>
      <c r="D84" s="28"/>
    </row>
    <row r="85" spans="2:4" ht="12.75">
      <c r="B85" s="27"/>
      <c r="C85" s="28"/>
      <c r="D85" s="28"/>
    </row>
    <row r="86" spans="2:4" ht="12.75">
      <c r="B86" s="27"/>
      <c r="C86" s="28"/>
      <c r="D86" s="28"/>
    </row>
    <row r="87" spans="2:4" ht="12.75">
      <c r="B87" s="27"/>
      <c r="C87" s="28"/>
      <c r="D87" s="28"/>
    </row>
    <row r="88" spans="2:4" ht="12.75">
      <c r="B88" s="27"/>
      <c r="C88" s="28"/>
      <c r="D88" s="28"/>
    </row>
    <row r="89" spans="2:4" ht="12.75">
      <c r="B89" s="27"/>
      <c r="C89" s="28"/>
      <c r="D89" s="28"/>
    </row>
    <row r="90" spans="2:4" ht="12.75">
      <c r="B90" s="27"/>
      <c r="C90" s="28"/>
      <c r="D90" s="28"/>
    </row>
    <row r="91" spans="2:4" ht="12.75">
      <c r="B91" s="27"/>
      <c r="C91" s="28"/>
      <c r="D91" s="28"/>
    </row>
    <row r="92" spans="2:4" ht="12.75">
      <c r="B92" s="27"/>
      <c r="C92" s="28"/>
      <c r="D92" s="28"/>
    </row>
    <row r="93" spans="2:4" ht="12.75">
      <c r="B93" s="27"/>
      <c r="C93" s="28"/>
      <c r="D93" s="28"/>
    </row>
    <row r="94" spans="2:4" ht="12.75">
      <c r="B94" s="27"/>
      <c r="C94" s="28"/>
      <c r="D94" s="28"/>
    </row>
    <row r="95" spans="2:4" ht="12.75">
      <c r="B95" s="27"/>
      <c r="C95" s="28"/>
      <c r="D95" s="28"/>
    </row>
    <row r="96" spans="2:4" ht="12.75">
      <c r="B96" s="27"/>
      <c r="C96" s="28"/>
      <c r="D96" s="28"/>
    </row>
    <row r="97" spans="2:4" ht="12.75">
      <c r="B97" s="27"/>
      <c r="C97" s="28"/>
      <c r="D97" s="28"/>
    </row>
    <row r="98" spans="2:4" ht="12.75">
      <c r="B98" s="27"/>
      <c r="C98" s="28"/>
      <c r="D98" s="28"/>
    </row>
    <row r="99" spans="2:4" ht="12.75">
      <c r="B99" s="27"/>
      <c r="C99" s="28"/>
      <c r="D99" s="28"/>
    </row>
    <row r="100" spans="2:4" ht="12.75">
      <c r="B100" s="27"/>
      <c r="C100" s="28"/>
      <c r="D100" s="28"/>
    </row>
    <row r="101" spans="2:4" ht="12.75">
      <c r="B101" s="27"/>
      <c r="C101" s="28"/>
      <c r="D101" s="28"/>
    </row>
    <row r="102" spans="2:4" ht="12.75">
      <c r="B102" s="27"/>
      <c r="C102" s="28"/>
      <c r="D102" s="28"/>
    </row>
    <row r="103" spans="2:4" ht="12.75">
      <c r="B103" s="27"/>
      <c r="C103" s="28"/>
      <c r="D103" s="28"/>
    </row>
    <row r="104" spans="2:4" ht="12.75">
      <c r="B104" s="27"/>
      <c r="C104" s="28"/>
      <c r="D104" s="28"/>
    </row>
    <row r="105" spans="2:4" ht="12.75">
      <c r="B105" s="27"/>
      <c r="C105" s="28"/>
      <c r="D105" s="28"/>
    </row>
    <row r="106" spans="2:4" ht="12.75">
      <c r="B106" s="27"/>
      <c r="C106" s="28"/>
      <c r="D106" s="28"/>
    </row>
    <row r="107" spans="2:4" ht="12.75">
      <c r="B107" s="27"/>
      <c r="C107" s="28"/>
      <c r="D107" s="28"/>
    </row>
    <row r="108" spans="1:4" ht="12.75">
      <c r="A108" s="31"/>
      <c r="B108" s="27"/>
      <c r="C108" s="32"/>
      <c r="D108" s="32"/>
    </row>
    <row r="109" spans="1:4" ht="12.75">
      <c r="A109" s="31"/>
      <c r="B109" s="27"/>
      <c r="C109" s="32"/>
      <c r="D109" s="32"/>
    </row>
    <row r="110" spans="1:4" ht="12.75">
      <c r="A110" s="31"/>
      <c r="B110" s="27"/>
      <c r="C110" s="32"/>
      <c r="D110" s="32"/>
    </row>
    <row r="111" spans="1:4" ht="12.75">
      <c r="A111" s="31"/>
      <c r="B111" s="27"/>
      <c r="C111" s="32"/>
      <c r="D111" s="32"/>
    </row>
    <row r="112" spans="1:4" ht="12.75">
      <c r="A112" s="31"/>
      <c r="B112" s="27"/>
      <c r="C112" s="32"/>
      <c r="D112" s="32"/>
    </row>
    <row r="113" spans="1:4" ht="12.75">
      <c r="A113" s="31"/>
      <c r="B113" s="27"/>
      <c r="C113" s="32"/>
      <c r="D113" s="32"/>
    </row>
    <row r="114" spans="1:4" ht="12.75">
      <c r="A114" s="31"/>
      <c r="B114" s="27"/>
      <c r="C114" s="32"/>
      <c r="D114" s="32"/>
    </row>
    <row r="115" spans="1:4" ht="12.75">
      <c r="A115" s="31"/>
      <c r="B115" s="27"/>
      <c r="C115" s="31"/>
      <c r="D115" s="31"/>
    </row>
    <row r="116" spans="1:4" ht="12.75">
      <c r="A116" s="31"/>
      <c r="B116" s="27"/>
      <c r="C116" s="31"/>
      <c r="D116" s="31"/>
    </row>
    <row r="117" spans="1:4" ht="12.75">
      <c r="A117" s="31"/>
      <c r="B117" s="27"/>
      <c r="C117" s="31"/>
      <c r="D117" s="31"/>
    </row>
    <row r="118" spans="1:4" ht="12.75">
      <c r="A118" s="31"/>
      <c r="B118" s="27"/>
      <c r="C118" s="31"/>
      <c r="D118" s="31"/>
    </row>
    <row r="119" spans="1:4" ht="12.75">
      <c r="A119" s="31"/>
      <c r="B119" s="27"/>
      <c r="C119" s="31"/>
      <c r="D119" s="31"/>
    </row>
    <row r="120" spans="1:4" ht="12.75">
      <c r="A120" s="31"/>
      <c r="B120" s="27"/>
      <c r="C120" s="31"/>
      <c r="D120" s="31"/>
    </row>
    <row r="121" spans="1:4" ht="12.75">
      <c r="A121" s="31"/>
      <c r="B121" s="27"/>
      <c r="C121" s="31"/>
      <c r="D121" s="31"/>
    </row>
    <row r="122" spans="1:4" ht="12.75">
      <c r="A122" s="31"/>
      <c r="B122" s="27"/>
      <c r="C122" s="31"/>
      <c r="D122" s="31"/>
    </row>
    <row r="123" spans="1:4" ht="12.75">
      <c r="A123" s="31"/>
      <c r="B123" s="27"/>
      <c r="C123" s="31"/>
      <c r="D123" s="31"/>
    </row>
    <row r="124" spans="1:4" ht="12.75">
      <c r="A124" s="31"/>
      <c r="B124" s="27"/>
      <c r="C124" s="31"/>
      <c r="D124" s="31"/>
    </row>
    <row r="125" spans="1:4" ht="12.75">
      <c r="A125" s="31"/>
      <c r="B125" s="27"/>
      <c r="C125" s="31"/>
      <c r="D125" s="31"/>
    </row>
    <row r="126" spans="1:4" ht="12.75">
      <c r="A126" s="31"/>
      <c r="B126" s="27"/>
      <c r="C126" s="31"/>
      <c r="D126" s="31"/>
    </row>
    <row r="127" spans="1:4" ht="12.75">
      <c r="A127" s="31"/>
      <c r="B127" s="27"/>
      <c r="C127" s="31"/>
      <c r="D127" s="31"/>
    </row>
    <row r="128" spans="1:4" ht="12.75">
      <c r="A128" s="31"/>
      <c r="B128" s="27"/>
      <c r="C128" s="31"/>
      <c r="D128" s="31"/>
    </row>
    <row r="129" spans="1:4" ht="12.75">
      <c r="A129" s="31"/>
      <c r="B129" s="27"/>
      <c r="C129" s="31"/>
      <c r="D129" s="31"/>
    </row>
    <row r="130" spans="1:4" ht="12.75">
      <c r="A130" s="31"/>
      <c r="B130" s="27"/>
      <c r="C130" s="31"/>
      <c r="D130" s="31"/>
    </row>
    <row r="131" spans="1:4" ht="12.75">
      <c r="A131" s="31"/>
      <c r="B131" s="27"/>
      <c r="C131" s="31"/>
      <c r="D131" s="31"/>
    </row>
    <row r="132" spans="1:4" ht="12.75">
      <c r="A132" s="31"/>
      <c r="B132" s="27"/>
      <c r="C132" s="31"/>
      <c r="D132" s="31"/>
    </row>
    <row r="133" spans="1:4" ht="12.75">
      <c r="A133" s="31"/>
      <c r="B133" s="27"/>
      <c r="C133" s="31"/>
      <c r="D133" s="31"/>
    </row>
    <row r="134" spans="1:4" ht="12.75">
      <c r="A134" s="31"/>
      <c r="B134" s="27"/>
      <c r="C134" s="31"/>
      <c r="D134" s="31"/>
    </row>
    <row r="135" spans="1:4" ht="12.75">
      <c r="A135" s="31"/>
      <c r="B135" s="27"/>
      <c r="C135" s="31"/>
      <c r="D135" s="31"/>
    </row>
    <row r="136" spans="1:4" ht="12.75">
      <c r="A136" s="31"/>
      <c r="B136" s="27"/>
      <c r="C136" s="31"/>
      <c r="D136" s="31"/>
    </row>
    <row r="137" spans="1:4" ht="12.75">
      <c r="A137" s="31"/>
      <c r="B137" s="27"/>
      <c r="C137" s="31"/>
      <c r="D137" s="31"/>
    </row>
    <row r="138" spans="1:4" ht="12.75">
      <c r="A138" s="31"/>
      <c r="B138" s="27"/>
      <c r="C138" s="31"/>
      <c r="D138" s="31"/>
    </row>
    <row r="139" spans="1:4" ht="12.75">
      <c r="A139" s="31"/>
      <c r="B139" s="27"/>
      <c r="C139" s="31"/>
      <c r="D139" s="31"/>
    </row>
    <row r="140" spans="1:4" ht="12.75">
      <c r="A140" s="31"/>
      <c r="B140" s="27"/>
      <c r="C140" s="31"/>
      <c r="D140" s="31"/>
    </row>
    <row r="141" spans="1:4" ht="12.75">
      <c r="A141" s="31"/>
      <c r="B141" s="27"/>
      <c r="C141" s="31"/>
      <c r="D141" s="31"/>
    </row>
    <row r="142" spans="1:4" ht="12.75">
      <c r="A142" s="31"/>
      <c r="B142" s="27"/>
      <c r="C142" s="31"/>
      <c r="D142" s="31"/>
    </row>
    <row r="143" spans="1:4" ht="12.75">
      <c r="A143" s="31"/>
      <c r="B143" s="27"/>
      <c r="C143" s="31"/>
      <c r="D143" s="31"/>
    </row>
    <row r="144" spans="1:4" ht="12.75">
      <c r="A144" s="31"/>
      <c r="B144" s="27"/>
      <c r="C144" s="31"/>
      <c r="D144" s="31"/>
    </row>
    <row r="145" spans="1:4" ht="12.75">
      <c r="A145" s="31"/>
      <c r="B145" s="27"/>
      <c r="C145" s="31"/>
      <c r="D145" s="31"/>
    </row>
    <row r="146" spans="1:4" ht="12.75">
      <c r="A146" s="31"/>
      <c r="B146" s="27"/>
      <c r="C146" s="31"/>
      <c r="D146" s="31"/>
    </row>
    <row r="147" spans="1:4" ht="12.75">
      <c r="A147" s="31"/>
      <c r="B147" s="27"/>
      <c r="C147" s="31"/>
      <c r="D147" s="31"/>
    </row>
    <row r="148" spans="1:4" ht="12.75">
      <c r="A148" s="31"/>
      <c r="B148" s="27"/>
      <c r="C148" s="31"/>
      <c r="D148" s="31"/>
    </row>
    <row r="149" spans="1:4" ht="12.75">
      <c r="A149" s="31"/>
      <c r="B149" s="27"/>
      <c r="C149" s="31"/>
      <c r="D149" s="31"/>
    </row>
    <row r="150" spans="1:4" ht="12.75">
      <c r="A150" s="31"/>
      <c r="B150" s="27"/>
      <c r="C150" s="31"/>
      <c r="D150" s="31"/>
    </row>
    <row r="151" spans="1:4" ht="12.75">
      <c r="A151" s="31"/>
      <c r="B151" s="27"/>
      <c r="C151" s="31"/>
      <c r="D151" s="31"/>
    </row>
    <row r="152" spans="1:4" ht="12.75">
      <c r="A152" s="31"/>
      <c r="B152" s="27"/>
      <c r="C152" s="31"/>
      <c r="D152" s="31"/>
    </row>
    <row r="153" spans="1:4" ht="12.75">
      <c r="A153" s="31"/>
      <c r="B153" s="27"/>
      <c r="C153" s="31"/>
      <c r="D153" s="31"/>
    </row>
    <row r="154" spans="1:4" ht="12.75">
      <c r="A154" s="31"/>
      <c r="B154" s="27"/>
      <c r="C154" s="31"/>
      <c r="D154" s="31"/>
    </row>
    <row r="155" spans="1:4" ht="12.75">
      <c r="A155" s="31"/>
      <c r="B155" s="27"/>
      <c r="C155" s="31"/>
      <c r="D155" s="31"/>
    </row>
    <row r="156" spans="1:4" ht="12.75">
      <c r="A156" s="31"/>
      <c r="B156" s="27"/>
      <c r="C156" s="31"/>
      <c r="D156" s="31"/>
    </row>
    <row r="157" spans="1:4" ht="12.75">
      <c r="A157" s="31"/>
      <c r="B157" s="27"/>
      <c r="C157" s="31"/>
      <c r="D157" s="31"/>
    </row>
    <row r="158" spans="1:4" ht="12.75">
      <c r="A158" s="31"/>
      <c r="B158" s="27"/>
      <c r="C158" s="31"/>
      <c r="D158" s="31"/>
    </row>
    <row r="159" spans="1:4" ht="12.75">
      <c r="A159" s="31"/>
      <c r="B159" s="27"/>
      <c r="C159" s="31"/>
      <c r="D159" s="31"/>
    </row>
    <row r="160" spans="1:4" ht="12.75">
      <c r="A160" s="31"/>
      <c r="B160" s="27"/>
      <c r="C160" s="31"/>
      <c r="D160" s="31"/>
    </row>
    <row r="161" spans="1:4" ht="12.75">
      <c r="A161" s="31"/>
      <c r="B161" s="27"/>
      <c r="C161" s="31"/>
      <c r="D161" s="31"/>
    </row>
    <row r="162" spans="1:4" ht="12.75">
      <c r="A162" s="31"/>
      <c r="B162" s="27"/>
      <c r="C162" s="31"/>
      <c r="D162" s="31"/>
    </row>
    <row r="163" spans="1:4" ht="12.75">
      <c r="A163" s="31"/>
      <c r="B163" s="27"/>
      <c r="C163" s="31"/>
      <c r="D163" s="31"/>
    </row>
    <row r="164" spans="1:4" ht="12.75">
      <c r="A164" s="31"/>
      <c r="B164" s="27"/>
      <c r="C164" s="31"/>
      <c r="D164" s="31"/>
    </row>
    <row r="165" spans="1:4" ht="12.75">
      <c r="A165" s="31"/>
      <c r="B165" s="27"/>
      <c r="C165" s="31"/>
      <c r="D165" s="31"/>
    </row>
    <row r="166" spans="1:4" ht="12.75">
      <c r="A166" s="31"/>
      <c r="B166" s="27"/>
      <c r="C166" s="31"/>
      <c r="D166" s="31"/>
    </row>
    <row r="167" spans="1:4" ht="12.75">
      <c r="A167" s="31"/>
      <c r="B167" s="27"/>
      <c r="C167" s="31"/>
      <c r="D167" s="31"/>
    </row>
    <row r="168" spans="1:4" ht="12.75">
      <c r="A168" s="31"/>
      <c r="B168" s="27"/>
      <c r="C168" s="31"/>
      <c r="D168" s="31"/>
    </row>
    <row r="169" spans="1:4" ht="12.75">
      <c r="A169" s="31"/>
      <c r="B169" s="27"/>
      <c r="C169" s="31"/>
      <c r="D169" s="31"/>
    </row>
    <row r="170" spans="1:4" ht="12.75">
      <c r="A170" s="31"/>
      <c r="B170" s="27"/>
      <c r="C170" s="31"/>
      <c r="D170" s="31"/>
    </row>
    <row r="171" spans="1:4" ht="12.75">
      <c r="A171" s="31"/>
      <c r="B171" s="27"/>
      <c r="C171" s="31"/>
      <c r="D171" s="31"/>
    </row>
    <row r="172" spans="1:4" ht="12.75">
      <c r="A172" s="31"/>
      <c r="B172" s="27"/>
      <c r="C172" s="31"/>
      <c r="D172" s="31"/>
    </row>
    <row r="173" spans="1:4" ht="12.75">
      <c r="A173" s="31"/>
      <c r="B173" s="27"/>
      <c r="C173" s="31"/>
      <c r="D173" s="31"/>
    </row>
    <row r="174" spans="1:4" ht="12.75">
      <c r="A174" s="31"/>
      <c r="B174" s="27"/>
      <c r="C174" s="31"/>
      <c r="D174" s="31"/>
    </row>
    <row r="175" spans="1:4" ht="12.75">
      <c r="A175" s="31"/>
      <c r="B175" s="27"/>
      <c r="C175" s="31"/>
      <c r="D175" s="31"/>
    </row>
    <row r="176" spans="1:4" ht="12.75">
      <c r="A176" s="31"/>
      <c r="B176" s="27"/>
      <c r="C176" s="31"/>
      <c r="D176" s="31"/>
    </row>
    <row r="177" spans="1:4" ht="12.75">
      <c r="A177" s="31"/>
      <c r="B177" s="27"/>
      <c r="C177" s="31"/>
      <c r="D177" s="31"/>
    </row>
    <row r="178" spans="1:4" ht="12.75">
      <c r="A178" s="31"/>
      <c r="B178" s="27"/>
      <c r="C178" s="31"/>
      <c r="D178" s="31"/>
    </row>
    <row r="179" spans="1:4" ht="12.75">
      <c r="A179" s="31"/>
      <c r="B179" s="27"/>
      <c r="C179" s="31"/>
      <c r="D179" s="31"/>
    </row>
    <row r="180" spans="1:4" ht="12.75">
      <c r="A180" s="31"/>
      <c r="B180" s="27"/>
      <c r="C180" s="31"/>
      <c r="D180" s="31"/>
    </row>
    <row r="181" spans="1:4" ht="12.75">
      <c r="A181" s="31"/>
      <c r="B181" s="27"/>
      <c r="C181" s="31"/>
      <c r="D181" s="31"/>
    </row>
    <row r="182" spans="1:4" ht="12.75">
      <c r="A182" s="31"/>
      <c r="B182" s="27"/>
      <c r="C182" s="31"/>
      <c r="D182" s="31"/>
    </row>
    <row r="183" spans="1:4" ht="12.75">
      <c r="A183" s="31"/>
      <c r="B183" s="27"/>
      <c r="C183" s="31"/>
      <c r="D183" s="31"/>
    </row>
    <row r="184" spans="1:4" ht="12.75">
      <c r="A184" s="31"/>
      <c r="B184" s="27"/>
      <c r="C184" s="31"/>
      <c r="D184" s="31"/>
    </row>
    <row r="185" spans="1:4" ht="12.75">
      <c r="A185" s="31"/>
      <c r="B185" s="27"/>
      <c r="C185" s="31"/>
      <c r="D185" s="31"/>
    </row>
    <row r="186" spans="1:4" ht="12.75">
      <c r="A186" s="31"/>
      <c r="B186" s="27"/>
      <c r="C186" s="31"/>
      <c r="D186" s="31"/>
    </row>
    <row r="187" spans="1:4" ht="12.75">
      <c r="A187" s="31"/>
      <c r="B187" s="27"/>
      <c r="C187" s="31"/>
      <c r="D187" s="31"/>
    </row>
    <row r="188" spans="1:4" ht="12.75">
      <c r="A188" s="31"/>
      <c r="B188" s="27"/>
      <c r="C188" s="31"/>
      <c r="D188" s="31"/>
    </row>
    <row r="189" spans="1:4" ht="12.75">
      <c r="A189" s="31"/>
      <c r="B189" s="27"/>
      <c r="C189" s="31"/>
      <c r="D189" s="31"/>
    </row>
    <row r="190" spans="1:4" ht="12.75">
      <c r="A190" s="31"/>
      <c r="B190" s="27"/>
      <c r="C190" s="31"/>
      <c r="D190" s="31"/>
    </row>
    <row r="191" spans="1:4" ht="12.75">
      <c r="A191" s="31"/>
      <c r="B191" s="27"/>
      <c r="C191" s="31"/>
      <c r="D191" s="31"/>
    </row>
    <row r="192" spans="1:4" ht="12.75">
      <c r="A192" s="31"/>
      <c r="B192" s="27"/>
      <c r="C192" s="31"/>
      <c r="D192" s="31"/>
    </row>
    <row r="193" spans="1:4" ht="12.75">
      <c r="A193" s="31"/>
      <c r="B193" s="27"/>
      <c r="C193" s="31"/>
      <c r="D193" s="31"/>
    </row>
    <row r="194" spans="1:4" ht="12.75">
      <c r="A194" s="31"/>
      <c r="B194" s="27"/>
      <c r="C194" s="31"/>
      <c r="D194" s="31"/>
    </row>
    <row r="195" spans="1:4" ht="12.75">
      <c r="A195" s="31"/>
      <c r="B195" s="27"/>
      <c r="C195" s="31"/>
      <c r="D195" s="31"/>
    </row>
    <row r="196" spans="1:4" ht="12.75">
      <c r="A196" s="31"/>
      <c r="B196" s="27"/>
      <c r="C196" s="31"/>
      <c r="D196" s="31"/>
    </row>
    <row r="197" spans="1:4" ht="12.75">
      <c r="A197" s="31"/>
      <c r="B197" s="27"/>
      <c r="C197" s="31"/>
      <c r="D197" s="31"/>
    </row>
    <row r="198" spans="1:4" ht="12.75">
      <c r="A198" s="31"/>
      <c r="B198" s="27"/>
      <c r="C198" s="31"/>
      <c r="D198" s="31"/>
    </row>
    <row r="199" spans="1:4" ht="12.75">
      <c r="A199" s="31"/>
      <c r="B199" s="27"/>
      <c r="C199" s="31"/>
      <c r="D199" s="31"/>
    </row>
    <row r="200" spans="1:4" ht="12.75">
      <c r="A200" s="31"/>
      <c r="B200" s="27"/>
      <c r="C200" s="31"/>
      <c r="D200" s="31"/>
    </row>
    <row r="201" spans="1:4" ht="12.75">
      <c r="A201" s="31"/>
      <c r="B201" s="27"/>
      <c r="C201" s="31"/>
      <c r="D201" s="31"/>
    </row>
    <row r="202" spans="1:4" ht="12.75">
      <c r="A202" s="31"/>
      <c r="B202" s="27"/>
      <c r="C202" s="31"/>
      <c r="D202" s="31"/>
    </row>
    <row r="203" spans="1:4" ht="12.75">
      <c r="A203" s="31"/>
      <c r="B203" s="27"/>
      <c r="C203" s="31"/>
      <c r="D203" s="31"/>
    </row>
    <row r="204" spans="1:4" ht="12.75">
      <c r="A204" s="31"/>
      <c r="B204" s="27"/>
      <c r="C204" s="31"/>
      <c r="D204" s="31"/>
    </row>
    <row r="205" spans="1:4" ht="12.75">
      <c r="A205" s="31"/>
      <c r="B205" s="27"/>
      <c r="C205" s="31"/>
      <c r="D205" s="31"/>
    </row>
    <row r="206" spans="1:4" ht="12.75">
      <c r="A206" s="31"/>
      <c r="B206" s="27"/>
      <c r="C206" s="31"/>
      <c r="D206" s="31"/>
    </row>
    <row r="207" spans="1:4" ht="12.75">
      <c r="A207" s="31"/>
      <c r="B207" s="27"/>
      <c r="C207" s="31"/>
      <c r="D207" s="31"/>
    </row>
    <row r="208" spans="1:4" ht="12.75">
      <c r="A208" s="31"/>
      <c r="B208" s="27"/>
      <c r="C208" s="31"/>
      <c r="D208" s="31"/>
    </row>
    <row r="209" spans="1:4" ht="12.75">
      <c r="A209" s="31"/>
      <c r="B209" s="27"/>
      <c r="C209" s="31"/>
      <c r="D209" s="31"/>
    </row>
    <row r="210" spans="1:4" ht="12.75">
      <c r="A210" s="31"/>
      <c r="B210" s="27"/>
      <c r="C210" s="31"/>
      <c r="D210" s="31"/>
    </row>
    <row r="211" spans="1:4" ht="12.75">
      <c r="A211" s="31"/>
      <c r="B211" s="27"/>
      <c r="C211" s="31"/>
      <c r="D211" s="31"/>
    </row>
    <row r="212" spans="1:4" ht="12.75">
      <c r="A212" s="31"/>
      <c r="B212" s="27"/>
      <c r="C212" s="31"/>
      <c r="D212" s="31"/>
    </row>
    <row r="213" spans="1:4" ht="12.75">
      <c r="A213" s="31"/>
      <c r="B213" s="27"/>
      <c r="C213" s="31"/>
      <c r="D213" s="31"/>
    </row>
    <row r="214" spans="1:4" ht="12.75">
      <c r="A214" s="31"/>
      <c r="B214" s="27"/>
      <c r="C214" s="31"/>
      <c r="D214" s="31"/>
    </row>
    <row r="215" spans="1:4" ht="12.75">
      <c r="A215" s="31"/>
      <c r="B215" s="27"/>
      <c r="C215" s="31"/>
      <c r="D215" s="31"/>
    </row>
    <row r="216" spans="1:4" ht="12.75">
      <c r="A216" s="31"/>
      <c r="B216" s="27"/>
      <c r="C216" s="31"/>
      <c r="D216" s="31"/>
    </row>
    <row r="217" spans="1:4" ht="12.75">
      <c r="A217" s="31"/>
      <c r="B217" s="27"/>
      <c r="C217" s="31"/>
      <c r="D217" s="31"/>
    </row>
    <row r="218" spans="1:4" ht="12.75">
      <c r="A218" s="31"/>
      <c r="B218" s="27"/>
      <c r="C218" s="31"/>
      <c r="D218" s="31"/>
    </row>
    <row r="219" spans="1:4" ht="12.75">
      <c r="A219" s="31"/>
      <c r="B219" s="27"/>
      <c r="C219" s="31"/>
      <c r="D219" s="31"/>
    </row>
    <row r="220" spans="1:4" ht="12.75">
      <c r="A220" s="31"/>
      <c r="B220" s="27"/>
      <c r="C220" s="31"/>
      <c r="D220" s="31"/>
    </row>
    <row r="221" spans="1:4" ht="12.75">
      <c r="A221" s="31"/>
      <c r="B221" s="27"/>
      <c r="C221" s="31"/>
      <c r="D221" s="31"/>
    </row>
    <row r="222" spans="1:4" ht="12.75">
      <c r="A222" s="31"/>
      <c r="B222" s="27"/>
      <c r="C222" s="31"/>
      <c r="D222" s="31"/>
    </row>
    <row r="223" spans="1:4" ht="12.75">
      <c r="A223" s="31"/>
      <c r="B223" s="27"/>
      <c r="C223" s="31"/>
      <c r="D223" s="31"/>
    </row>
    <row r="224" spans="1:4" ht="12.75">
      <c r="A224" s="31"/>
      <c r="B224" s="27"/>
      <c r="C224" s="31"/>
      <c r="D224" s="31"/>
    </row>
    <row r="225" spans="1:4" ht="12.75">
      <c r="A225" s="31"/>
      <c r="B225" s="27"/>
      <c r="C225" s="31"/>
      <c r="D225" s="31"/>
    </row>
    <row r="226" spans="1:4" ht="12.75">
      <c r="A226" s="31"/>
      <c r="B226" s="27"/>
      <c r="C226" s="31"/>
      <c r="D226" s="31"/>
    </row>
    <row r="227" spans="1:4" ht="12.75">
      <c r="A227" s="31"/>
      <c r="B227" s="27"/>
      <c r="C227" s="31"/>
      <c r="D227" s="31"/>
    </row>
    <row r="228" spans="1:4" ht="12.75">
      <c r="A228" s="31"/>
      <c r="B228" s="27"/>
      <c r="C228" s="31"/>
      <c r="D228" s="31"/>
    </row>
    <row r="229" spans="1:4" ht="12.75">
      <c r="A229" s="31"/>
      <c r="B229" s="27"/>
      <c r="C229" s="31"/>
      <c r="D229" s="31"/>
    </row>
    <row r="230" spans="1:4" ht="12.75">
      <c r="A230" s="31"/>
      <c r="B230" s="27"/>
      <c r="C230" s="31"/>
      <c r="D230" s="31"/>
    </row>
    <row r="231" spans="1:4" ht="12.75">
      <c r="A231" s="31"/>
      <c r="B231" s="27"/>
      <c r="C231" s="31"/>
      <c r="D231" s="31"/>
    </row>
    <row r="232" spans="1:4" ht="12.75">
      <c r="A232" s="31"/>
      <c r="B232" s="27"/>
      <c r="C232" s="31"/>
      <c r="D232" s="31"/>
    </row>
    <row r="233" spans="1:4" ht="12.75">
      <c r="A233" s="31"/>
      <c r="B233" s="27"/>
      <c r="C233" s="31"/>
      <c r="D233" s="31"/>
    </row>
    <row r="234" spans="1:4" ht="12.75">
      <c r="A234" s="31"/>
      <c r="B234" s="27"/>
      <c r="C234" s="31"/>
      <c r="D234" s="31"/>
    </row>
    <row r="235" spans="1:4" ht="12.75">
      <c r="A235" s="31"/>
      <c r="B235" s="27"/>
      <c r="C235" s="31"/>
      <c r="D235" s="31"/>
    </row>
    <row r="236" spans="1:4" ht="12.75">
      <c r="A236" s="31"/>
      <c r="B236" s="27"/>
      <c r="C236" s="31"/>
      <c r="D236" s="31"/>
    </row>
    <row r="237" spans="1:4" ht="12.75">
      <c r="A237" s="31"/>
      <c r="B237" s="27"/>
      <c r="C237" s="31"/>
      <c r="D237" s="31"/>
    </row>
    <row r="238" spans="1:4" ht="12.75">
      <c r="A238" s="31"/>
      <c r="B238" s="27"/>
      <c r="C238" s="31"/>
      <c r="D238" s="31"/>
    </row>
    <row r="239" spans="1:4" ht="12.75">
      <c r="A239" s="31"/>
      <c r="B239" s="27"/>
      <c r="C239" s="31"/>
      <c r="D239" s="31"/>
    </row>
    <row r="240" spans="1:4" ht="12.75">
      <c r="A240" s="31"/>
      <c r="B240" s="27"/>
      <c r="C240" s="31"/>
      <c r="D240" s="31"/>
    </row>
    <row r="241" spans="1:4" ht="12.75">
      <c r="A241" s="31"/>
      <c r="B241" s="27"/>
      <c r="C241" s="31"/>
      <c r="D241" s="31"/>
    </row>
    <row r="242" spans="1:4" ht="12.75">
      <c r="A242" s="31"/>
      <c r="B242" s="27"/>
      <c r="C242" s="31"/>
      <c r="D242" s="31"/>
    </row>
    <row r="243" spans="1:4" ht="12.75">
      <c r="A243" s="31"/>
      <c r="B243" s="27"/>
      <c r="C243" s="31"/>
      <c r="D243" s="31"/>
    </row>
    <row r="244" spans="1:4" ht="12.75">
      <c r="A244" s="31"/>
      <c r="B244" s="27"/>
      <c r="C244" s="31"/>
      <c r="D244" s="31"/>
    </row>
    <row r="245" spans="1:4" ht="12.75">
      <c r="A245" s="31"/>
      <c r="B245" s="27"/>
      <c r="C245" s="31"/>
      <c r="D245" s="31"/>
    </row>
    <row r="246" spans="1:4" ht="12.75">
      <c r="A246" s="31"/>
      <c r="B246" s="27"/>
      <c r="C246" s="31"/>
      <c r="D246" s="31"/>
    </row>
    <row r="247" spans="1:4" ht="12.75">
      <c r="A247" s="31"/>
      <c r="B247" s="27"/>
      <c r="C247" s="31"/>
      <c r="D247" s="31"/>
    </row>
    <row r="248" spans="1:4" ht="12.75">
      <c r="A248" s="31"/>
      <c r="B248" s="27"/>
      <c r="C248" s="31"/>
      <c r="D248" s="31"/>
    </row>
    <row r="249" spans="1:4" ht="12.75">
      <c r="A249" s="31"/>
      <c r="B249" s="27"/>
      <c r="C249" s="31"/>
      <c r="D249" s="31"/>
    </row>
    <row r="250" spans="1:4" ht="12.75">
      <c r="A250" s="31"/>
      <c r="B250" s="27"/>
      <c r="C250" s="31"/>
      <c r="D250" s="31"/>
    </row>
    <row r="251" spans="1:4" ht="12.75">
      <c r="A251" s="31"/>
      <c r="B251" s="27"/>
      <c r="C251" s="31"/>
      <c r="D251" s="31"/>
    </row>
    <row r="252" spans="1:4" ht="12.75">
      <c r="A252" s="31"/>
      <c r="B252" s="27"/>
      <c r="C252" s="31"/>
      <c r="D252" s="31"/>
    </row>
    <row r="253" spans="1:4" ht="12.75">
      <c r="A253" s="31"/>
      <c r="B253" s="27"/>
      <c r="C253" s="31"/>
      <c r="D253" s="31"/>
    </row>
    <row r="254" spans="1:4" ht="12.75">
      <c r="A254" s="31"/>
      <c r="B254" s="27"/>
      <c r="C254" s="31"/>
      <c r="D254" s="31"/>
    </row>
    <row r="255" spans="1:4" ht="12.75">
      <c r="A255" s="31"/>
      <c r="B255" s="27"/>
      <c r="C255" s="31"/>
      <c r="D255" s="31"/>
    </row>
    <row r="256" spans="1:4" ht="12.75">
      <c r="A256" s="31"/>
      <c r="B256" s="27"/>
      <c r="C256" s="31"/>
      <c r="D256" s="31"/>
    </row>
    <row r="257" spans="1:4" ht="12.75">
      <c r="A257" s="31"/>
      <c r="B257" s="27"/>
      <c r="C257" s="31"/>
      <c r="D257" s="31"/>
    </row>
    <row r="258" spans="1:4" ht="12.75">
      <c r="A258" s="31"/>
      <c r="B258" s="27"/>
      <c r="C258" s="31"/>
      <c r="D258" s="31"/>
    </row>
    <row r="259" spans="1:4" ht="12.75">
      <c r="A259" s="31"/>
      <c r="B259" s="27"/>
      <c r="C259" s="31"/>
      <c r="D259" s="31"/>
    </row>
    <row r="260" spans="1:4" ht="12.75">
      <c r="A260" s="31"/>
      <c r="B260" s="27"/>
      <c r="C260" s="31"/>
      <c r="D260" s="31"/>
    </row>
    <row r="261" spans="1:4" ht="12.75">
      <c r="A261" s="31"/>
      <c r="B261" s="27"/>
      <c r="C261" s="31"/>
      <c r="D261" s="31"/>
    </row>
    <row r="262" spans="1:4" ht="12.75">
      <c r="A262" s="31"/>
      <c r="B262" s="27"/>
      <c r="C262" s="31"/>
      <c r="D262" s="31"/>
    </row>
    <row r="263" spans="1:4" ht="12.75">
      <c r="A263" s="31"/>
      <c r="B263" s="27"/>
      <c r="C263" s="31"/>
      <c r="D263" s="31"/>
    </row>
    <row r="264" spans="1:4" ht="12.75">
      <c r="A264" s="31"/>
      <c r="B264" s="27"/>
      <c r="C264" s="31"/>
      <c r="D264" s="31"/>
    </row>
    <row r="265" spans="1:4" ht="12.75">
      <c r="A265" s="31"/>
      <c r="B265" s="27"/>
      <c r="C265" s="31"/>
      <c r="D265" s="31"/>
    </row>
    <row r="266" spans="1:4" ht="12.75">
      <c r="A266" s="31"/>
      <c r="B266" s="27"/>
      <c r="C266" s="31"/>
      <c r="D266" s="31"/>
    </row>
    <row r="267" spans="1:4" ht="12.75">
      <c r="A267" s="31"/>
      <c r="B267" s="27"/>
      <c r="C267" s="31"/>
      <c r="D267" s="31"/>
    </row>
    <row r="268" spans="1:4" ht="12.75">
      <c r="A268" s="31"/>
      <c r="B268" s="27"/>
      <c r="C268" s="31"/>
      <c r="D268" s="31"/>
    </row>
    <row r="269" spans="1:4" ht="12.75">
      <c r="A269" s="31"/>
      <c r="B269" s="27"/>
      <c r="C269" s="31"/>
      <c r="D269" s="31"/>
    </row>
    <row r="270" spans="1:4" ht="12.75">
      <c r="A270" s="31"/>
      <c r="B270" s="27"/>
      <c r="C270" s="31"/>
      <c r="D270" s="31"/>
    </row>
    <row r="271" spans="1:4" ht="12.75">
      <c r="A271" s="31"/>
      <c r="B271" s="27"/>
      <c r="C271" s="31"/>
      <c r="D271" s="31"/>
    </row>
    <row r="272" spans="1:4" ht="12.75">
      <c r="A272" s="31"/>
      <c r="B272" s="27"/>
      <c r="C272" s="31"/>
      <c r="D272" s="31"/>
    </row>
    <row r="273" spans="1:4" ht="12.75">
      <c r="A273" s="31"/>
      <c r="B273" s="27"/>
      <c r="C273" s="31"/>
      <c r="D273" s="31"/>
    </row>
    <row r="274" spans="1:4" ht="12.75">
      <c r="A274" s="31"/>
      <c r="B274" s="27"/>
      <c r="C274" s="31"/>
      <c r="D274" s="31"/>
    </row>
    <row r="275" spans="1:4" ht="12.75">
      <c r="A275" s="31"/>
      <c r="B275" s="27"/>
      <c r="C275" s="31"/>
      <c r="D275" s="31"/>
    </row>
    <row r="276" spans="1:4" ht="12.75">
      <c r="A276" s="31"/>
      <c r="B276" s="27"/>
      <c r="C276" s="31"/>
      <c r="D276" s="31"/>
    </row>
    <row r="277" spans="1:4" ht="12.75">
      <c r="A277" s="31"/>
      <c r="B277" s="27"/>
      <c r="C277" s="31"/>
      <c r="D277" s="31"/>
    </row>
    <row r="278" spans="1:4" ht="12.75">
      <c r="A278" s="31"/>
      <c r="B278" s="27"/>
      <c r="C278" s="31"/>
      <c r="D278" s="31"/>
    </row>
    <row r="279" spans="1:4" ht="12.75">
      <c r="A279" s="31"/>
      <c r="B279" s="27"/>
      <c r="C279" s="31"/>
      <c r="D279" s="31"/>
    </row>
    <row r="280" spans="1:4" ht="12.75">
      <c r="A280" s="31"/>
      <c r="B280" s="27"/>
      <c r="C280" s="31"/>
      <c r="D280" s="31"/>
    </row>
    <row r="281" spans="1:4" ht="12.75">
      <c r="A281" s="31"/>
      <c r="B281" s="27"/>
      <c r="C281" s="31"/>
      <c r="D281" s="31"/>
    </row>
    <row r="282" spans="1:4" ht="12.75">
      <c r="A282" s="31"/>
      <c r="B282" s="27"/>
      <c r="C282" s="31"/>
      <c r="D282" s="31"/>
    </row>
    <row r="283" spans="1:4" ht="12.75">
      <c r="A283" s="31"/>
      <c r="B283" s="27"/>
      <c r="C283" s="31"/>
      <c r="D283" s="31"/>
    </row>
    <row r="284" spans="1:4" ht="12.75">
      <c r="A284" s="31"/>
      <c r="B284" s="27"/>
      <c r="C284" s="31"/>
      <c r="D284" s="31"/>
    </row>
    <row r="285" spans="1:4" ht="12.75">
      <c r="A285" s="31"/>
      <c r="B285" s="27"/>
      <c r="C285" s="31"/>
      <c r="D285" s="31"/>
    </row>
    <row r="286" spans="1:4" ht="12.75">
      <c r="A286" s="31"/>
      <c r="B286" s="27"/>
      <c r="C286" s="31"/>
      <c r="D286" s="31"/>
    </row>
    <row r="287" spans="1:4" ht="12.75">
      <c r="A287" s="31"/>
      <c r="B287" s="27"/>
      <c r="C287" s="31"/>
      <c r="D287" s="31"/>
    </row>
    <row r="288" spans="1:4" ht="12.75">
      <c r="A288" s="31"/>
      <c r="B288" s="27"/>
      <c r="C288" s="31"/>
      <c r="D288" s="31"/>
    </row>
    <row r="289" spans="1:4" ht="12.75">
      <c r="A289" s="31"/>
      <c r="B289" s="27"/>
      <c r="C289" s="31"/>
      <c r="D289" s="31"/>
    </row>
    <row r="290" spans="1:4" ht="12.75">
      <c r="A290" s="31"/>
      <c r="B290" s="27"/>
      <c r="C290" s="31"/>
      <c r="D290" s="31"/>
    </row>
    <row r="291" spans="1:4" ht="12.75">
      <c r="A291" s="31"/>
      <c r="B291" s="27"/>
      <c r="C291" s="31"/>
      <c r="D291" s="31"/>
    </row>
    <row r="292" spans="1:4" ht="12.75">
      <c r="A292" s="31"/>
      <c r="B292" s="27"/>
      <c r="C292" s="31"/>
      <c r="D292" s="31"/>
    </row>
    <row r="293" spans="1:4" ht="12.75">
      <c r="A293" s="31"/>
      <c r="B293" s="27"/>
      <c r="C293" s="31"/>
      <c r="D293" s="31"/>
    </row>
    <row r="294" spans="1:4" ht="12.75">
      <c r="A294" s="31"/>
      <c r="B294" s="27"/>
      <c r="C294" s="31"/>
      <c r="D294" s="31"/>
    </row>
    <row r="295" spans="1:4" ht="12.75">
      <c r="A295" s="31"/>
      <c r="B295" s="27"/>
      <c r="C295" s="31"/>
      <c r="D295" s="31"/>
    </row>
    <row r="296" spans="1:4" ht="12.75">
      <c r="A296" s="31"/>
      <c r="B296" s="27"/>
      <c r="C296" s="31"/>
      <c r="D296" s="31"/>
    </row>
    <row r="297" spans="1:4" ht="12.75">
      <c r="A297" s="31"/>
      <c r="B297" s="27"/>
      <c r="C297" s="31"/>
      <c r="D297" s="31"/>
    </row>
    <row r="298" spans="1:4" ht="12.75">
      <c r="A298" s="31"/>
      <c r="B298" s="27"/>
      <c r="C298" s="31"/>
      <c r="D298" s="31"/>
    </row>
    <row r="299" spans="1:4" ht="12.75">
      <c r="A299" s="31"/>
      <c r="B299" s="27"/>
      <c r="C299" s="31"/>
      <c r="D299" s="31"/>
    </row>
    <row r="300" spans="1:4" ht="12.75">
      <c r="A300" s="31"/>
      <c r="B300" s="27"/>
      <c r="C300" s="31"/>
      <c r="D300" s="31"/>
    </row>
    <row r="301" spans="1:4" ht="12.75">
      <c r="A301" s="31"/>
      <c r="B301" s="27"/>
      <c r="C301" s="31"/>
      <c r="D301" s="31"/>
    </row>
    <row r="302" spans="1:4" ht="12.75">
      <c r="A302" s="31"/>
      <c r="B302" s="27"/>
      <c r="C302" s="31"/>
      <c r="D302" s="31"/>
    </row>
    <row r="303" spans="1:4" ht="12.75">
      <c r="A303" s="31"/>
      <c r="B303" s="27"/>
      <c r="C303" s="31"/>
      <c r="D303" s="31"/>
    </row>
    <row r="304" spans="1:4" ht="12.75">
      <c r="A304" s="31"/>
      <c r="B304" s="27"/>
      <c r="C304" s="31"/>
      <c r="D304" s="31"/>
    </row>
    <row r="305" spans="1:4" ht="12.75">
      <c r="A305" s="31"/>
      <c r="B305" s="27"/>
      <c r="C305" s="31"/>
      <c r="D305" s="31"/>
    </row>
    <row r="306" spans="1:4" ht="12.75">
      <c r="A306" s="31"/>
      <c r="B306" s="27"/>
      <c r="C306" s="31"/>
      <c r="D306" s="31"/>
    </row>
    <row r="307" spans="1:4" ht="12.75">
      <c r="A307" s="31"/>
      <c r="B307" s="27"/>
      <c r="C307" s="31"/>
      <c r="D307" s="31"/>
    </row>
    <row r="308" spans="1:4" ht="12.75">
      <c r="A308" s="31"/>
      <c r="B308" s="27"/>
      <c r="C308" s="31"/>
      <c r="D308" s="31"/>
    </row>
    <row r="309" spans="1:4" ht="12.75">
      <c r="A309" s="31"/>
      <c r="B309" s="27"/>
      <c r="C309" s="31"/>
      <c r="D309" s="31"/>
    </row>
    <row r="310" spans="1:4" ht="12.75">
      <c r="A310" s="31"/>
      <c r="B310" s="27"/>
      <c r="C310" s="31"/>
      <c r="D310" s="31"/>
    </row>
    <row r="311" spans="1:4" ht="12.75">
      <c r="A311" s="31"/>
      <c r="B311" s="27"/>
      <c r="C311" s="31"/>
      <c r="D311" s="31"/>
    </row>
    <row r="312" spans="1:4" ht="12.75">
      <c r="A312" s="31"/>
      <c r="B312" s="27"/>
      <c r="C312" s="31"/>
      <c r="D312" s="31"/>
    </row>
    <row r="313" spans="1:4" ht="12.75">
      <c r="A313" s="31"/>
      <c r="B313" s="27"/>
      <c r="C313" s="31"/>
      <c r="D313" s="31"/>
    </row>
    <row r="314" spans="1:4" ht="12.75">
      <c r="A314" s="31"/>
      <c r="B314" s="27"/>
      <c r="C314" s="31"/>
      <c r="D314" s="31"/>
    </row>
    <row r="315" spans="1:4" ht="12.75">
      <c r="A315" s="31"/>
      <c r="B315" s="27"/>
      <c r="C315" s="31"/>
      <c r="D315" s="31"/>
    </row>
    <row r="316" spans="1:4" ht="12.75">
      <c r="A316" s="31"/>
      <c r="B316" s="27"/>
      <c r="C316" s="31"/>
      <c r="D316" s="31"/>
    </row>
    <row r="317" spans="1:4" ht="12.75">
      <c r="A317" s="31"/>
      <c r="B317" s="27"/>
      <c r="C317" s="31"/>
      <c r="D317" s="31"/>
    </row>
    <row r="318" spans="1:4" ht="12.75">
      <c r="A318" s="31"/>
      <c r="B318" s="27"/>
      <c r="C318" s="31"/>
      <c r="D318" s="31"/>
    </row>
    <row r="319" spans="1:4" ht="12.75">
      <c r="A319" s="31"/>
      <c r="B319" s="27"/>
      <c r="C319" s="31"/>
      <c r="D319" s="31"/>
    </row>
    <row r="320" spans="1:4" ht="12.75">
      <c r="A320" s="31"/>
      <c r="B320" s="27"/>
      <c r="C320" s="31"/>
      <c r="D320" s="31"/>
    </row>
    <row r="321" spans="1:4" ht="12.75">
      <c r="A321" s="31"/>
      <c r="B321" s="27"/>
      <c r="C321" s="31"/>
      <c r="D321" s="31"/>
    </row>
    <row r="322" spans="1:4" ht="12.75">
      <c r="A322" s="31"/>
      <c r="B322" s="27"/>
      <c r="C322" s="31"/>
      <c r="D322" s="31"/>
    </row>
    <row r="323" spans="1:4" ht="12.75">
      <c r="A323" s="31"/>
      <c r="B323" s="27"/>
      <c r="C323" s="31"/>
      <c r="D323" s="31"/>
    </row>
    <row r="324" spans="1:4" ht="12.75">
      <c r="A324" s="31"/>
      <c r="B324" s="27"/>
      <c r="C324" s="31"/>
      <c r="D324" s="31"/>
    </row>
    <row r="325" spans="1:4" ht="12.75">
      <c r="A325" s="31"/>
      <c r="B325" s="27"/>
      <c r="C325" s="31"/>
      <c r="D325" s="31"/>
    </row>
    <row r="326" spans="1:4" ht="12.75">
      <c r="A326" s="31"/>
      <c r="B326" s="27"/>
      <c r="C326" s="31"/>
      <c r="D326" s="31"/>
    </row>
    <row r="327" spans="1:4" ht="12.75">
      <c r="A327" s="31"/>
      <c r="B327" s="27"/>
      <c r="C327" s="31"/>
      <c r="D327" s="31"/>
    </row>
    <row r="328" spans="1:4" ht="12.75">
      <c r="A328" s="31"/>
      <c r="B328" s="27"/>
      <c r="C328" s="31"/>
      <c r="D328" s="31"/>
    </row>
    <row r="329" spans="1:4" ht="12.75">
      <c r="A329" s="31"/>
      <c r="B329" s="27"/>
      <c r="C329" s="31"/>
      <c r="D329" s="31"/>
    </row>
    <row r="330" spans="1:4" ht="12.75">
      <c r="A330" s="31"/>
      <c r="B330" s="27"/>
      <c r="C330" s="31"/>
      <c r="D330" s="31"/>
    </row>
    <row r="331" spans="1:4" ht="12.75">
      <c r="A331" s="31"/>
      <c r="B331" s="27"/>
      <c r="C331" s="31"/>
      <c r="D331" s="31"/>
    </row>
    <row r="332" spans="1:4" ht="12.75">
      <c r="A332" s="31"/>
      <c r="B332" s="27"/>
      <c r="C332" s="31"/>
      <c r="D332" s="31"/>
    </row>
    <row r="333" spans="1:4" ht="12.75">
      <c r="A333" s="31"/>
      <c r="B333" s="27"/>
      <c r="C333" s="31"/>
      <c r="D333" s="31"/>
    </row>
    <row r="334" spans="1:4" ht="12.75">
      <c r="A334" s="31"/>
      <c r="B334" s="27"/>
      <c r="C334" s="31"/>
      <c r="D334" s="31"/>
    </row>
    <row r="335" spans="1:4" ht="12.75">
      <c r="A335" s="31"/>
      <c r="B335" s="27"/>
      <c r="C335" s="31"/>
      <c r="D335" s="31"/>
    </row>
    <row r="336" spans="1:4" ht="12.75">
      <c r="A336" s="31"/>
      <c r="B336" s="27"/>
      <c r="C336" s="31"/>
      <c r="D336" s="31"/>
    </row>
    <row r="337" spans="1:4" ht="12.75">
      <c r="A337" s="31"/>
      <c r="B337" s="27"/>
      <c r="C337" s="31"/>
      <c r="D337" s="31"/>
    </row>
    <row r="338" spans="1:4" ht="12.75">
      <c r="A338" s="31"/>
      <c r="B338" s="27"/>
      <c r="C338" s="31"/>
      <c r="D338" s="31"/>
    </row>
    <row r="339" spans="1:4" ht="12.75">
      <c r="A339" s="31"/>
      <c r="B339" s="27"/>
      <c r="C339" s="31"/>
      <c r="D339" s="31"/>
    </row>
    <row r="340" spans="1:4" ht="12.75">
      <c r="A340" s="31"/>
      <c r="B340" s="27"/>
      <c r="C340" s="31"/>
      <c r="D340" s="31"/>
    </row>
    <row r="341" spans="1:4" ht="12.75">
      <c r="A341" s="31"/>
      <c r="B341" s="27"/>
      <c r="C341" s="31"/>
      <c r="D341" s="31"/>
    </row>
    <row r="342" spans="1:4" ht="12.75">
      <c r="A342" s="31"/>
      <c r="B342" s="27"/>
      <c r="C342" s="31"/>
      <c r="D342" s="31"/>
    </row>
    <row r="343" spans="1:4" ht="12.75">
      <c r="A343" s="31"/>
      <c r="B343" s="27"/>
      <c r="C343" s="31"/>
      <c r="D343" s="31"/>
    </row>
    <row r="344" spans="1:4" ht="12.75">
      <c r="A344" s="31"/>
      <c r="B344" s="27"/>
      <c r="C344" s="31"/>
      <c r="D344" s="31"/>
    </row>
    <row r="345" spans="1:4" ht="12.75">
      <c r="A345" s="31"/>
      <c r="B345" s="27"/>
      <c r="C345" s="31"/>
      <c r="D345" s="31"/>
    </row>
    <row r="346" spans="1:4" ht="12.75">
      <c r="A346" s="31"/>
      <c r="B346" s="27"/>
      <c r="C346" s="31"/>
      <c r="D346" s="31"/>
    </row>
    <row r="347" spans="1:4" ht="12.75">
      <c r="A347" s="31"/>
      <c r="B347" s="27"/>
      <c r="C347" s="31"/>
      <c r="D347" s="31"/>
    </row>
    <row r="348" spans="1:4" ht="12.75">
      <c r="A348" s="31"/>
      <c r="B348" s="27"/>
      <c r="C348" s="31"/>
      <c r="D348" s="31"/>
    </row>
    <row r="349" spans="1:4" ht="12.75">
      <c r="A349" s="31"/>
      <c r="B349" s="27"/>
      <c r="C349" s="31"/>
      <c r="D349" s="31"/>
    </row>
    <row r="350" spans="1:4" ht="12.75">
      <c r="A350" s="31"/>
      <c r="B350" s="27"/>
      <c r="C350" s="31"/>
      <c r="D350" s="31"/>
    </row>
    <row r="351" spans="1:4" ht="12.75">
      <c r="A351" s="31"/>
      <c r="B351" s="27"/>
      <c r="C351" s="31"/>
      <c r="D351" s="31"/>
    </row>
    <row r="352" spans="1:4" ht="12.75">
      <c r="A352" s="31"/>
      <c r="B352" s="27"/>
      <c r="C352" s="31"/>
      <c r="D352" s="31"/>
    </row>
    <row r="353" spans="1:4" ht="12.75">
      <c r="A353" s="31"/>
      <c r="B353" s="27"/>
      <c r="C353" s="31"/>
      <c r="D353" s="31"/>
    </row>
    <row r="354" spans="1:4" ht="12.75">
      <c r="A354" s="31"/>
      <c r="B354" s="27"/>
      <c r="C354" s="31"/>
      <c r="D354" s="31"/>
    </row>
    <row r="355" spans="1:4" ht="12.75">
      <c r="A355" s="31"/>
      <c r="B355" s="27"/>
      <c r="C355" s="31"/>
      <c r="D355" s="31"/>
    </row>
    <row r="356" spans="1:4" ht="12.75">
      <c r="A356" s="31"/>
      <c r="B356" s="27"/>
      <c r="C356" s="31"/>
      <c r="D356" s="31"/>
    </row>
    <row r="357" spans="1:4" ht="12.75">
      <c r="A357" s="31"/>
      <c r="B357" s="27"/>
      <c r="C357" s="31"/>
      <c r="D357" s="31"/>
    </row>
    <row r="358" spans="1:4" ht="12.75">
      <c r="A358" s="31"/>
      <c r="B358" s="27"/>
      <c r="C358" s="31"/>
      <c r="D358" s="31"/>
    </row>
    <row r="359" spans="1:4" ht="12.75">
      <c r="A359" s="31"/>
      <c r="B359" s="27"/>
      <c r="C359" s="31"/>
      <c r="D359" s="31"/>
    </row>
    <row r="360" spans="1:4" ht="12.75">
      <c r="A360" s="31"/>
      <c r="B360" s="27"/>
      <c r="C360" s="31"/>
      <c r="D360" s="31"/>
    </row>
    <row r="361" spans="1:4" ht="12.75">
      <c r="A361" s="31"/>
      <c r="B361" s="27"/>
      <c r="C361" s="31"/>
      <c r="D361" s="31"/>
    </row>
    <row r="362" spans="1:4" ht="12.75">
      <c r="A362" s="31"/>
      <c r="B362" s="27"/>
      <c r="C362" s="31"/>
      <c r="D362" s="31"/>
    </row>
    <row r="363" spans="1:4" ht="12.75">
      <c r="A363" s="31"/>
      <c r="B363" s="27"/>
      <c r="C363" s="31"/>
      <c r="D363" s="31"/>
    </row>
    <row r="364" spans="1:4" ht="12.75">
      <c r="A364" s="31"/>
      <c r="B364" s="27"/>
      <c r="C364" s="31"/>
      <c r="D364" s="31"/>
    </row>
    <row r="365" spans="1:4" ht="12.75">
      <c r="A365" s="31"/>
      <c r="B365" s="27"/>
      <c r="C365" s="31"/>
      <c r="D365" s="31"/>
    </row>
    <row r="366" spans="1:4" ht="12.75">
      <c r="A366" s="31"/>
      <c r="B366" s="27"/>
      <c r="C366" s="31"/>
      <c r="D366" s="31"/>
    </row>
    <row r="367" spans="1:4" ht="12.75">
      <c r="A367" s="31"/>
      <c r="B367" s="27"/>
      <c r="C367" s="31"/>
      <c r="D367" s="31"/>
    </row>
    <row r="368" spans="1:4" ht="12.75">
      <c r="A368" s="31"/>
      <c r="B368" s="27"/>
      <c r="C368" s="31"/>
      <c r="D368" s="31"/>
    </row>
    <row r="369" spans="1:4" ht="12.75">
      <c r="A369" s="31"/>
      <c r="B369" s="27"/>
      <c r="C369" s="31"/>
      <c r="D369" s="31"/>
    </row>
    <row r="370" spans="1:4" ht="12.75">
      <c r="A370" s="31"/>
      <c r="B370" s="27"/>
      <c r="C370" s="31"/>
      <c r="D370" s="31"/>
    </row>
    <row r="371" spans="1:4" ht="12.75">
      <c r="A371" s="31"/>
      <c r="B371" s="27"/>
      <c r="C371" s="31"/>
      <c r="D371" s="31"/>
    </row>
    <row r="372" spans="1:4" ht="12.75">
      <c r="A372" s="31"/>
      <c r="B372" s="27"/>
      <c r="C372" s="31"/>
      <c r="D372" s="31"/>
    </row>
    <row r="373" spans="1:4" ht="12.75">
      <c r="A373" s="31"/>
      <c r="B373" s="27"/>
      <c r="C373" s="31"/>
      <c r="D373" s="31"/>
    </row>
    <row r="374" spans="1:4" ht="12.75">
      <c r="A374" s="31"/>
      <c r="B374" s="27"/>
      <c r="C374" s="31"/>
      <c r="D374" s="31"/>
    </row>
    <row r="375" spans="1:4" ht="12.75">
      <c r="A375" s="31"/>
      <c r="B375" s="27"/>
      <c r="C375" s="31"/>
      <c r="D375" s="31"/>
    </row>
    <row r="376" spans="1:4" ht="12.75">
      <c r="A376" s="31"/>
      <c r="B376" s="27"/>
      <c r="C376" s="31"/>
      <c r="D376" s="31"/>
    </row>
    <row r="377" spans="1:4" ht="12.75">
      <c r="A377" s="31"/>
      <c r="B377" s="27"/>
      <c r="C377" s="31"/>
      <c r="D377" s="31"/>
    </row>
    <row r="378" spans="1:4" ht="12.75">
      <c r="A378" s="31"/>
      <c r="B378" s="27"/>
      <c r="C378" s="31"/>
      <c r="D378" s="31"/>
    </row>
    <row r="379" spans="1:4" ht="12.75">
      <c r="A379" s="31"/>
      <c r="B379" s="27"/>
      <c r="C379" s="31"/>
      <c r="D379" s="31"/>
    </row>
    <row r="380" spans="1:4" ht="12.75">
      <c r="A380" s="31"/>
      <c r="B380" s="27"/>
      <c r="C380" s="31"/>
      <c r="D380" s="31"/>
    </row>
    <row r="381" spans="1:4" ht="12.75">
      <c r="A381" s="31"/>
      <c r="B381" s="27"/>
      <c r="C381" s="31"/>
      <c r="D381" s="31"/>
    </row>
    <row r="382" spans="1:4" ht="12.75">
      <c r="A382" s="31"/>
      <c r="B382" s="27"/>
      <c r="C382" s="31"/>
      <c r="D382" s="31"/>
    </row>
    <row r="383" spans="1:4" ht="12.75">
      <c r="A383" s="31"/>
      <c r="B383" s="27"/>
      <c r="C383" s="31"/>
      <c r="D383" s="31"/>
    </row>
    <row r="384" spans="1:4" ht="12.75">
      <c r="A384" s="31"/>
      <c r="B384" s="27"/>
      <c r="C384" s="31"/>
      <c r="D384" s="31"/>
    </row>
  </sheetData>
  <sheetProtection/>
  <protectedRanges>
    <protectedRange sqref="A31" name="Диапазон1_1"/>
  </protectedRanges>
  <mergeCells count="2">
    <mergeCell ref="A2:C2"/>
    <mergeCell ref="A3:C3"/>
  </mergeCells>
  <printOptions/>
  <pageMargins left="0.75" right="0.25" top="0.4" bottom="0.26" header="0.24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B1">
      <selection activeCell="M3" sqref="M3:N3"/>
    </sheetView>
  </sheetViews>
  <sheetFormatPr defaultColWidth="9.140625" defaultRowHeight="12.75"/>
  <cols>
    <col min="1" max="1" width="5.00390625" style="1" hidden="1" customWidth="1"/>
    <col min="2" max="2" width="41.57421875" style="2" customWidth="1"/>
    <col min="3" max="3" width="5.421875" style="2" customWidth="1"/>
    <col min="4" max="4" width="7.28125" style="2" customWidth="1"/>
    <col min="5" max="5" width="7.140625" style="2" customWidth="1"/>
    <col min="6" max="6" width="3.00390625" style="2" bestFit="1" customWidth="1"/>
    <col min="7" max="8" width="3.00390625" style="2" customWidth="1"/>
    <col min="9" max="9" width="2.28125" style="3" bestFit="1" customWidth="1"/>
    <col min="10" max="10" width="5.28125" style="2" bestFit="1" customWidth="1"/>
    <col min="11" max="11" width="5.28125" style="2" customWidth="1"/>
    <col min="12" max="12" width="5.7109375" style="3" customWidth="1"/>
    <col min="13" max="13" width="10.140625" style="2" customWidth="1"/>
    <col min="14" max="14" width="9.8515625" style="2" customWidth="1"/>
    <col min="15" max="15" width="14.421875" style="2" customWidth="1"/>
    <col min="16" max="17" width="12.8515625" style="2" customWidth="1"/>
    <col min="18" max="18" width="9.140625" style="2" customWidth="1"/>
    <col min="19" max="19" width="9.140625" style="4" customWidth="1"/>
    <col min="20" max="16384" width="9.140625" style="2" customWidth="1"/>
  </cols>
  <sheetData>
    <row r="1" spans="6:13" ht="12.75">
      <c r="F1" s="205" t="s">
        <v>178</v>
      </c>
      <c r="G1" s="205"/>
      <c r="H1" s="206"/>
      <c r="I1" s="206"/>
      <c r="J1" s="206"/>
      <c r="K1" s="206"/>
      <c r="L1" s="206"/>
      <c r="M1" s="206"/>
    </row>
    <row r="2" spans="2:13" ht="30" customHeight="1">
      <c r="B2" s="213" t="s">
        <v>182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2:14" ht="36" customHeight="1">
      <c r="B3" s="6" t="s">
        <v>27</v>
      </c>
      <c r="C3" s="5"/>
      <c r="D3" s="6" t="s">
        <v>62</v>
      </c>
      <c r="E3" s="6" t="s">
        <v>63</v>
      </c>
      <c r="F3" s="207" t="s">
        <v>32</v>
      </c>
      <c r="G3" s="208"/>
      <c r="H3" s="208"/>
      <c r="I3" s="208"/>
      <c r="J3" s="209"/>
      <c r="K3" s="6"/>
      <c r="L3" s="6" t="s">
        <v>33</v>
      </c>
      <c r="M3" s="48" t="s">
        <v>154</v>
      </c>
      <c r="N3" s="48" t="s">
        <v>155</v>
      </c>
    </row>
    <row r="4" spans="2:14" ht="12.75">
      <c r="B4" s="7">
        <v>1</v>
      </c>
      <c r="C4" s="5"/>
      <c r="D4" s="7">
        <v>2</v>
      </c>
      <c r="E4" s="7">
        <v>3</v>
      </c>
      <c r="F4" s="210" t="s">
        <v>64</v>
      </c>
      <c r="G4" s="211"/>
      <c r="H4" s="211"/>
      <c r="I4" s="211"/>
      <c r="J4" s="212"/>
      <c r="K4" s="50"/>
      <c r="L4" s="49" t="s">
        <v>65</v>
      </c>
      <c r="M4" s="7">
        <v>6</v>
      </c>
      <c r="N4" s="7">
        <v>6</v>
      </c>
    </row>
    <row r="5" spans="1:19" s="21" customFormat="1" ht="33.75" customHeight="1">
      <c r="A5" s="19"/>
      <c r="B5" s="78" t="s">
        <v>92</v>
      </c>
      <c r="C5" s="20">
        <v>306</v>
      </c>
      <c r="D5" s="79"/>
      <c r="E5" s="79"/>
      <c r="F5" s="80"/>
      <c r="G5" s="81"/>
      <c r="H5" s="81"/>
      <c r="I5" s="81"/>
      <c r="J5" s="82"/>
      <c r="K5" s="82"/>
      <c r="L5" s="83"/>
      <c r="M5" s="84">
        <f>M146</f>
        <v>5452.999999999999</v>
      </c>
      <c r="N5" s="84">
        <f>N146</f>
        <v>5222.999999999999</v>
      </c>
      <c r="S5" s="22"/>
    </row>
    <row r="6" spans="2:14" ht="12.75">
      <c r="B6" s="85" t="s">
        <v>66</v>
      </c>
      <c r="C6" s="8">
        <v>306</v>
      </c>
      <c r="D6" s="86" t="s">
        <v>67</v>
      </c>
      <c r="E6" s="87"/>
      <c r="F6" s="88"/>
      <c r="G6" s="89"/>
      <c r="H6" s="89"/>
      <c r="I6" s="89"/>
      <c r="J6" s="90"/>
      <c r="K6" s="90"/>
      <c r="L6" s="91"/>
      <c r="M6" s="92">
        <f>SUM(M7+M13+M36+M42)</f>
        <v>2059</v>
      </c>
      <c r="N6" s="92">
        <f>SUM(N7+N13+N36+N42)</f>
        <v>2059</v>
      </c>
    </row>
    <row r="7" spans="2:14" ht="38.25">
      <c r="B7" s="85" t="s">
        <v>69</v>
      </c>
      <c r="C7" s="8">
        <v>306</v>
      </c>
      <c r="D7" s="86" t="s">
        <v>67</v>
      </c>
      <c r="E7" s="86" t="s">
        <v>68</v>
      </c>
      <c r="F7" s="88"/>
      <c r="G7" s="89"/>
      <c r="H7" s="89"/>
      <c r="I7" s="89"/>
      <c r="J7" s="90"/>
      <c r="K7" s="90"/>
      <c r="L7" s="91"/>
      <c r="M7" s="93">
        <f aca="true" t="shared" si="0" ref="M7:N10">M8</f>
        <v>534.8</v>
      </c>
      <c r="N7" s="93">
        <f t="shared" si="0"/>
        <v>534.8</v>
      </c>
    </row>
    <row r="8" spans="2:14" ht="25.5">
      <c r="B8" s="94" t="s">
        <v>8</v>
      </c>
      <c r="C8" s="8">
        <v>306</v>
      </c>
      <c r="D8" s="86" t="s">
        <v>67</v>
      </c>
      <c r="E8" s="86" t="s">
        <v>68</v>
      </c>
      <c r="F8" s="86" t="s">
        <v>36</v>
      </c>
      <c r="G8" s="95" t="s">
        <v>34</v>
      </c>
      <c r="H8" s="95" t="s">
        <v>34</v>
      </c>
      <c r="I8" s="95" t="s">
        <v>34</v>
      </c>
      <c r="J8" s="96" t="s">
        <v>35</v>
      </c>
      <c r="K8" s="95" t="s">
        <v>34</v>
      </c>
      <c r="L8" s="97"/>
      <c r="M8" s="93">
        <f t="shared" si="0"/>
        <v>534.8</v>
      </c>
      <c r="N8" s="93">
        <f t="shared" si="0"/>
        <v>534.8</v>
      </c>
    </row>
    <row r="9" spans="2:14" ht="25.5">
      <c r="B9" s="98" t="s">
        <v>9</v>
      </c>
      <c r="C9" s="5">
        <v>306</v>
      </c>
      <c r="D9" s="99" t="s">
        <v>67</v>
      </c>
      <c r="E9" s="99" t="s">
        <v>68</v>
      </c>
      <c r="F9" s="100" t="s">
        <v>36</v>
      </c>
      <c r="G9" s="101" t="s">
        <v>34</v>
      </c>
      <c r="H9" s="101" t="s">
        <v>34</v>
      </c>
      <c r="I9" s="101" t="s">
        <v>34</v>
      </c>
      <c r="J9" s="102" t="s">
        <v>37</v>
      </c>
      <c r="K9" s="101" t="s">
        <v>34</v>
      </c>
      <c r="L9" s="103"/>
      <c r="M9" s="104">
        <f t="shared" si="0"/>
        <v>534.8</v>
      </c>
      <c r="N9" s="104">
        <f t="shared" si="0"/>
        <v>534.8</v>
      </c>
    </row>
    <row r="10" spans="2:14" ht="76.5">
      <c r="B10" s="105" t="s">
        <v>26</v>
      </c>
      <c r="C10" s="5">
        <v>306</v>
      </c>
      <c r="D10" s="106" t="s">
        <v>67</v>
      </c>
      <c r="E10" s="106" t="s">
        <v>68</v>
      </c>
      <c r="F10" s="100" t="s">
        <v>36</v>
      </c>
      <c r="G10" s="101" t="s">
        <v>34</v>
      </c>
      <c r="H10" s="101" t="s">
        <v>34</v>
      </c>
      <c r="I10" s="101" t="s">
        <v>34</v>
      </c>
      <c r="J10" s="102" t="s">
        <v>37</v>
      </c>
      <c r="K10" s="101" t="s">
        <v>34</v>
      </c>
      <c r="L10" s="107" t="s">
        <v>21</v>
      </c>
      <c r="M10" s="104">
        <f t="shared" si="0"/>
        <v>534.8</v>
      </c>
      <c r="N10" s="104">
        <f t="shared" si="0"/>
        <v>534.8</v>
      </c>
    </row>
    <row r="11" spans="2:14" ht="25.5">
      <c r="B11" s="105" t="s">
        <v>22</v>
      </c>
      <c r="C11" s="5">
        <v>306</v>
      </c>
      <c r="D11" s="106" t="s">
        <v>67</v>
      </c>
      <c r="E11" s="106" t="s">
        <v>68</v>
      </c>
      <c r="F11" s="100" t="s">
        <v>36</v>
      </c>
      <c r="G11" s="101" t="s">
        <v>34</v>
      </c>
      <c r="H11" s="101" t="s">
        <v>34</v>
      </c>
      <c r="I11" s="101" t="s">
        <v>34</v>
      </c>
      <c r="J11" s="102" t="s">
        <v>37</v>
      </c>
      <c r="K11" s="101" t="s">
        <v>34</v>
      </c>
      <c r="L11" s="107">
        <v>120</v>
      </c>
      <c r="M11" s="104">
        <v>534.8</v>
      </c>
      <c r="N11" s="104">
        <v>534.8</v>
      </c>
    </row>
    <row r="12" spans="2:14" ht="76.5" customHeight="1" hidden="1">
      <c r="B12" s="108"/>
      <c r="C12" s="5"/>
      <c r="D12" s="109"/>
      <c r="E12" s="109"/>
      <c r="F12" s="110"/>
      <c r="G12" s="111"/>
      <c r="H12" s="111"/>
      <c r="I12" s="111"/>
      <c r="J12" s="112"/>
      <c r="K12" s="111"/>
      <c r="L12" s="113"/>
      <c r="M12" s="114"/>
      <c r="N12" s="114"/>
    </row>
    <row r="13" spans="2:14" ht="51">
      <c r="B13" s="115" t="s">
        <v>70</v>
      </c>
      <c r="C13" s="8">
        <v>306</v>
      </c>
      <c r="D13" s="116" t="s">
        <v>67</v>
      </c>
      <c r="E13" s="116" t="s">
        <v>71</v>
      </c>
      <c r="F13" s="117"/>
      <c r="G13" s="118"/>
      <c r="H13" s="118"/>
      <c r="I13" s="118"/>
      <c r="J13" s="119"/>
      <c r="K13" s="118"/>
      <c r="L13" s="9"/>
      <c r="M13" s="120">
        <f>SUM(M14)</f>
        <v>1524.1999999999998</v>
      </c>
      <c r="N13" s="120">
        <f>SUM(N14)</f>
        <v>1524.1999999999998</v>
      </c>
    </row>
    <row r="14" spans="2:14" ht="25.5">
      <c r="B14" s="94" t="s">
        <v>10</v>
      </c>
      <c r="C14" s="8">
        <v>306</v>
      </c>
      <c r="D14" s="116" t="s">
        <v>67</v>
      </c>
      <c r="E14" s="10" t="s">
        <v>71</v>
      </c>
      <c r="F14" s="121" t="s">
        <v>38</v>
      </c>
      <c r="G14" s="122" t="s">
        <v>34</v>
      </c>
      <c r="H14" s="122" t="s">
        <v>34</v>
      </c>
      <c r="I14" s="122" t="s">
        <v>34</v>
      </c>
      <c r="J14" s="123" t="s">
        <v>35</v>
      </c>
      <c r="K14" s="122" t="s">
        <v>34</v>
      </c>
      <c r="L14" s="124"/>
      <c r="M14" s="93">
        <f>M15+M29+M32+M22</f>
        <v>1524.1999999999998</v>
      </c>
      <c r="N14" s="93">
        <f>N15+N29+N32+N22</f>
        <v>1524.1999999999998</v>
      </c>
    </row>
    <row r="15" spans="2:14" ht="25.5">
      <c r="B15" s="125" t="s">
        <v>9</v>
      </c>
      <c r="C15" s="5">
        <v>306</v>
      </c>
      <c r="D15" s="126" t="s">
        <v>67</v>
      </c>
      <c r="E15" s="126" t="s">
        <v>71</v>
      </c>
      <c r="F15" s="127" t="s">
        <v>38</v>
      </c>
      <c r="G15" s="128" t="s">
        <v>34</v>
      </c>
      <c r="H15" s="128" t="s">
        <v>34</v>
      </c>
      <c r="I15" s="128" t="s">
        <v>34</v>
      </c>
      <c r="J15" s="61" t="s">
        <v>37</v>
      </c>
      <c r="K15" s="128" t="s">
        <v>34</v>
      </c>
      <c r="L15" s="11"/>
      <c r="M15" s="129">
        <f>M16+M18+M20</f>
        <v>1430.6999999999998</v>
      </c>
      <c r="N15" s="129">
        <f>N16+N18+N20</f>
        <v>1430.6999999999998</v>
      </c>
    </row>
    <row r="16" spans="2:14" ht="76.5">
      <c r="B16" s="130" t="s">
        <v>26</v>
      </c>
      <c r="C16" s="5">
        <v>306</v>
      </c>
      <c r="D16" s="131" t="s">
        <v>67</v>
      </c>
      <c r="E16" s="12" t="s">
        <v>71</v>
      </c>
      <c r="F16" s="127" t="s">
        <v>38</v>
      </c>
      <c r="G16" s="128" t="s">
        <v>34</v>
      </c>
      <c r="H16" s="128" t="s">
        <v>34</v>
      </c>
      <c r="I16" s="128" t="s">
        <v>34</v>
      </c>
      <c r="J16" s="61" t="s">
        <v>37</v>
      </c>
      <c r="K16" s="128" t="s">
        <v>34</v>
      </c>
      <c r="L16" s="13">
        <v>100</v>
      </c>
      <c r="M16" s="129">
        <f>M17</f>
        <v>1059.8</v>
      </c>
      <c r="N16" s="129">
        <f>N17</f>
        <v>1059.8</v>
      </c>
    </row>
    <row r="17" spans="2:14" ht="25.5">
      <c r="B17" s="63" t="s">
        <v>22</v>
      </c>
      <c r="C17" s="5">
        <v>306</v>
      </c>
      <c r="D17" s="126" t="s">
        <v>67</v>
      </c>
      <c r="E17" s="126" t="s">
        <v>71</v>
      </c>
      <c r="F17" s="132" t="s">
        <v>38</v>
      </c>
      <c r="G17" s="133" t="s">
        <v>34</v>
      </c>
      <c r="H17" s="133" t="s">
        <v>34</v>
      </c>
      <c r="I17" s="133" t="s">
        <v>34</v>
      </c>
      <c r="J17" s="62" t="s">
        <v>37</v>
      </c>
      <c r="K17" s="133" t="s">
        <v>34</v>
      </c>
      <c r="L17" s="134">
        <v>120</v>
      </c>
      <c r="M17" s="135">
        <v>1059.8</v>
      </c>
      <c r="N17" s="135">
        <v>1059.8</v>
      </c>
    </row>
    <row r="18" spans="2:14" ht="25.5">
      <c r="B18" s="130" t="s">
        <v>17</v>
      </c>
      <c r="C18" s="5">
        <v>306</v>
      </c>
      <c r="D18" s="131" t="s">
        <v>67</v>
      </c>
      <c r="E18" s="12" t="s">
        <v>71</v>
      </c>
      <c r="F18" s="127" t="s">
        <v>38</v>
      </c>
      <c r="G18" s="128" t="s">
        <v>34</v>
      </c>
      <c r="H18" s="128" t="s">
        <v>34</v>
      </c>
      <c r="I18" s="128" t="s">
        <v>34</v>
      </c>
      <c r="J18" s="61" t="s">
        <v>37</v>
      </c>
      <c r="K18" s="128" t="s">
        <v>34</v>
      </c>
      <c r="L18" s="13">
        <v>200</v>
      </c>
      <c r="M18" s="120">
        <f>M19</f>
        <v>359.4</v>
      </c>
      <c r="N18" s="120">
        <f>N19</f>
        <v>359.4</v>
      </c>
    </row>
    <row r="19" spans="2:14" ht="38.25">
      <c r="B19" s="63" t="s">
        <v>19</v>
      </c>
      <c r="C19" s="5">
        <v>306</v>
      </c>
      <c r="D19" s="126" t="s">
        <v>67</v>
      </c>
      <c r="E19" s="126" t="s">
        <v>71</v>
      </c>
      <c r="F19" s="132" t="s">
        <v>38</v>
      </c>
      <c r="G19" s="133" t="s">
        <v>34</v>
      </c>
      <c r="H19" s="133" t="s">
        <v>34</v>
      </c>
      <c r="I19" s="133" t="s">
        <v>34</v>
      </c>
      <c r="J19" s="62" t="s">
        <v>37</v>
      </c>
      <c r="K19" s="133" t="s">
        <v>34</v>
      </c>
      <c r="L19" s="134">
        <v>240</v>
      </c>
      <c r="M19" s="135">
        <v>359.4</v>
      </c>
      <c r="N19" s="135">
        <v>359.4</v>
      </c>
    </row>
    <row r="20" spans="2:14" ht="12.75">
      <c r="B20" s="130" t="s">
        <v>23</v>
      </c>
      <c r="C20" s="5">
        <v>306</v>
      </c>
      <c r="D20" s="131" t="s">
        <v>67</v>
      </c>
      <c r="E20" s="12" t="s">
        <v>71</v>
      </c>
      <c r="F20" s="127" t="s">
        <v>38</v>
      </c>
      <c r="G20" s="128" t="s">
        <v>34</v>
      </c>
      <c r="H20" s="128" t="s">
        <v>34</v>
      </c>
      <c r="I20" s="128" t="s">
        <v>34</v>
      </c>
      <c r="J20" s="61" t="s">
        <v>37</v>
      </c>
      <c r="K20" s="128" t="s">
        <v>34</v>
      </c>
      <c r="L20" s="13">
        <v>800</v>
      </c>
      <c r="M20" s="129">
        <f>M21</f>
        <v>11.5</v>
      </c>
      <c r="N20" s="129">
        <f>N21</f>
        <v>11.5</v>
      </c>
    </row>
    <row r="21" spans="2:14" ht="12.75">
      <c r="B21" s="63" t="s">
        <v>25</v>
      </c>
      <c r="C21" s="5">
        <v>306</v>
      </c>
      <c r="D21" s="126" t="s">
        <v>67</v>
      </c>
      <c r="E21" s="126" t="s">
        <v>71</v>
      </c>
      <c r="F21" s="132" t="s">
        <v>38</v>
      </c>
      <c r="G21" s="133" t="s">
        <v>34</v>
      </c>
      <c r="H21" s="133" t="s">
        <v>34</v>
      </c>
      <c r="I21" s="133" t="s">
        <v>34</v>
      </c>
      <c r="J21" s="62" t="s">
        <v>37</v>
      </c>
      <c r="K21" s="133" t="s">
        <v>34</v>
      </c>
      <c r="L21" s="134">
        <v>850</v>
      </c>
      <c r="M21" s="136">
        <v>11.5</v>
      </c>
      <c r="N21" s="136">
        <v>11.5</v>
      </c>
    </row>
    <row r="22" spans="2:14" ht="12.75">
      <c r="B22" s="130" t="s">
        <v>192</v>
      </c>
      <c r="C22" s="5">
        <v>306</v>
      </c>
      <c r="D22" s="131" t="s">
        <v>67</v>
      </c>
      <c r="E22" s="12" t="s">
        <v>71</v>
      </c>
      <c r="F22" s="127" t="s">
        <v>38</v>
      </c>
      <c r="G22" s="128" t="s">
        <v>34</v>
      </c>
      <c r="H22" s="128" t="s">
        <v>34</v>
      </c>
      <c r="I22" s="128" t="s">
        <v>34</v>
      </c>
      <c r="J22" s="61" t="s">
        <v>193</v>
      </c>
      <c r="K22" s="128" t="s">
        <v>34</v>
      </c>
      <c r="L22" s="13"/>
      <c r="M22" s="129">
        <f>M23+M25</f>
        <v>31</v>
      </c>
      <c r="N22" s="129">
        <f>N23+N25</f>
        <v>31</v>
      </c>
    </row>
    <row r="23" spans="2:14" ht="76.5">
      <c r="B23" s="130" t="s">
        <v>26</v>
      </c>
      <c r="C23" s="5">
        <v>306</v>
      </c>
      <c r="D23" s="12" t="s">
        <v>67</v>
      </c>
      <c r="E23" s="12" t="s">
        <v>71</v>
      </c>
      <c r="F23" s="13" t="s">
        <v>38</v>
      </c>
      <c r="G23" s="13" t="s">
        <v>34</v>
      </c>
      <c r="H23" s="13" t="s">
        <v>34</v>
      </c>
      <c r="I23" s="13" t="s">
        <v>34</v>
      </c>
      <c r="J23" s="13" t="s">
        <v>193</v>
      </c>
      <c r="K23" s="13" t="s">
        <v>34</v>
      </c>
      <c r="L23" s="13" t="s">
        <v>21</v>
      </c>
      <c r="M23" s="137">
        <f>M24</f>
        <v>10.3</v>
      </c>
      <c r="N23" s="137">
        <f>N24</f>
        <v>10.3</v>
      </c>
    </row>
    <row r="24" spans="2:14" ht="25.5">
      <c r="B24" s="63" t="s">
        <v>22</v>
      </c>
      <c r="C24" s="5">
        <v>306</v>
      </c>
      <c r="D24" s="12" t="s">
        <v>67</v>
      </c>
      <c r="E24" s="12" t="s">
        <v>71</v>
      </c>
      <c r="F24" s="13" t="s">
        <v>38</v>
      </c>
      <c r="G24" s="13" t="s">
        <v>34</v>
      </c>
      <c r="H24" s="13" t="s">
        <v>34</v>
      </c>
      <c r="I24" s="13" t="s">
        <v>34</v>
      </c>
      <c r="J24" s="13" t="s">
        <v>193</v>
      </c>
      <c r="K24" s="13" t="s">
        <v>34</v>
      </c>
      <c r="L24" s="13" t="s">
        <v>40</v>
      </c>
      <c r="M24" s="137">
        <v>10.3</v>
      </c>
      <c r="N24" s="137">
        <v>10.3</v>
      </c>
    </row>
    <row r="25" spans="2:14" ht="76.5">
      <c r="B25" s="130" t="s">
        <v>26</v>
      </c>
      <c r="C25" s="5">
        <v>306</v>
      </c>
      <c r="D25" s="12" t="s">
        <v>67</v>
      </c>
      <c r="E25" s="12" t="s">
        <v>71</v>
      </c>
      <c r="F25" s="13" t="s">
        <v>38</v>
      </c>
      <c r="G25" s="13" t="s">
        <v>34</v>
      </c>
      <c r="H25" s="13" t="s">
        <v>34</v>
      </c>
      <c r="I25" s="13" t="s">
        <v>34</v>
      </c>
      <c r="J25" s="13" t="s">
        <v>193</v>
      </c>
      <c r="K25" s="13" t="s">
        <v>34</v>
      </c>
      <c r="L25" s="13" t="s">
        <v>18</v>
      </c>
      <c r="M25" s="137">
        <f>M26</f>
        <v>20.7</v>
      </c>
      <c r="N25" s="137">
        <f>N26</f>
        <v>20.7</v>
      </c>
    </row>
    <row r="26" spans="2:14" ht="25.5">
      <c r="B26" s="63" t="s">
        <v>22</v>
      </c>
      <c r="C26" s="5">
        <v>306</v>
      </c>
      <c r="D26" s="12" t="s">
        <v>67</v>
      </c>
      <c r="E26" s="12" t="s">
        <v>71</v>
      </c>
      <c r="F26" s="13" t="s">
        <v>38</v>
      </c>
      <c r="G26" s="13" t="s">
        <v>34</v>
      </c>
      <c r="H26" s="13" t="s">
        <v>34</v>
      </c>
      <c r="I26" s="13" t="s">
        <v>34</v>
      </c>
      <c r="J26" s="13" t="s">
        <v>193</v>
      </c>
      <c r="K26" s="13" t="s">
        <v>34</v>
      </c>
      <c r="L26" s="13" t="s">
        <v>20</v>
      </c>
      <c r="M26" s="137">
        <v>20.7</v>
      </c>
      <c r="N26" s="137">
        <v>20.7</v>
      </c>
    </row>
    <row r="27" spans="2:14" ht="76.5" customHeight="1" hidden="1">
      <c r="B27" s="63" t="s">
        <v>17</v>
      </c>
      <c r="C27" s="5">
        <v>306</v>
      </c>
      <c r="D27" s="12" t="s">
        <v>67</v>
      </c>
      <c r="E27" s="12" t="s">
        <v>71</v>
      </c>
      <c r="F27" s="13" t="s">
        <v>38</v>
      </c>
      <c r="G27" s="13" t="s">
        <v>34</v>
      </c>
      <c r="H27" s="13" t="s">
        <v>34</v>
      </c>
      <c r="I27" s="13" t="s">
        <v>34</v>
      </c>
      <c r="J27" s="13" t="s">
        <v>193</v>
      </c>
      <c r="K27" s="13" t="s">
        <v>34</v>
      </c>
      <c r="L27" s="13" t="s">
        <v>18</v>
      </c>
      <c r="M27" s="137">
        <f>SUM(M28)</f>
        <v>20.7</v>
      </c>
      <c r="N27" s="137">
        <f>SUM(N28)</f>
        <v>20.7</v>
      </c>
    </row>
    <row r="28" spans="2:14" ht="25.5" customHeight="1" hidden="1">
      <c r="B28" s="130" t="s">
        <v>19</v>
      </c>
      <c r="C28" s="5">
        <v>306</v>
      </c>
      <c r="D28" s="131" t="s">
        <v>67</v>
      </c>
      <c r="E28" s="12" t="s">
        <v>71</v>
      </c>
      <c r="F28" s="127" t="s">
        <v>38</v>
      </c>
      <c r="G28" s="128" t="s">
        <v>34</v>
      </c>
      <c r="H28" s="128" t="s">
        <v>34</v>
      </c>
      <c r="I28" s="128" t="s">
        <v>34</v>
      </c>
      <c r="J28" s="61" t="s">
        <v>193</v>
      </c>
      <c r="K28" s="128" t="s">
        <v>34</v>
      </c>
      <c r="L28" s="13" t="s">
        <v>20</v>
      </c>
      <c r="M28" s="129">
        <v>20.7</v>
      </c>
      <c r="N28" s="129">
        <v>20.7</v>
      </c>
    </row>
    <row r="29" spans="2:14" ht="25.5" customHeight="1" hidden="1">
      <c r="B29" s="130" t="s">
        <v>30</v>
      </c>
      <c r="C29" s="5">
        <v>306</v>
      </c>
      <c r="D29" s="131" t="s">
        <v>67</v>
      </c>
      <c r="E29" s="12" t="s">
        <v>71</v>
      </c>
      <c r="F29" s="127" t="s">
        <v>38</v>
      </c>
      <c r="G29" s="128" t="s">
        <v>34</v>
      </c>
      <c r="H29" s="128" t="s">
        <v>34</v>
      </c>
      <c r="I29" s="128" t="s">
        <v>34</v>
      </c>
      <c r="J29" s="61" t="s">
        <v>7</v>
      </c>
      <c r="K29" s="128" t="s">
        <v>34</v>
      </c>
      <c r="L29" s="13"/>
      <c r="M29" s="129">
        <f>SUM(M30)</f>
        <v>62.5</v>
      </c>
      <c r="N29" s="129">
        <f>SUM(N30)</f>
        <v>62.5</v>
      </c>
    </row>
    <row r="30" spans="2:14" ht="38.25" customHeight="1" hidden="1">
      <c r="B30" s="63" t="s">
        <v>17</v>
      </c>
      <c r="C30" s="5">
        <v>306</v>
      </c>
      <c r="D30" s="126" t="s">
        <v>67</v>
      </c>
      <c r="E30" s="126" t="s">
        <v>71</v>
      </c>
      <c r="F30" s="132" t="s">
        <v>38</v>
      </c>
      <c r="G30" s="133" t="s">
        <v>34</v>
      </c>
      <c r="H30" s="133" t="s">
        <v>34</v>
      </c>
      <c r="I30" s="133" t="s">
        <v>34</v>
      </c>
      <c r="J30" s="62" t="s">
        <v>7</v>
      </c>
      <c r="K30" s="133" t="s">
        <v>34</v>
      </c>
      <c r="L30" s="134" t="s">
        <v>18</v>
      </c>
      <c r="M30" s="135">
        <f>SUM(M31)</f>
        <v>62.5</v>
      </c>
      <c r="N30" s="135">
        <f>SUM(N31)</f>
        <v>62.5</v>
      </c>
    </row>
    <row r="31" spans="2:14" ht="25.5" customHeight="1" hidden="1">
      <c r="B31" s="130" t="s">
        <v>19</v>
      </c>
      <c r="C31" s="5">
        <v>306</v>
      </c>
      <c r="D31" s="131" t="s">
        <v>67</v>
      </c>
      <c r="E31" s="12" t="s">
        <v>71</v>
      </c>
      <c r="F31" s="127" t="s">
        <v>38</v>
      </c>
      <c r="G31" s="128" t="s">
        <v>34</v>
      </c>
      <c r="H31" s="128" t="s">
        <v>34</v>
      </c>
      <c r="I31" s="128" t="s">
        <v>34</v>
      </c>
      <c r="J31" s="61" t="s">
        <v>7</v>
      </c>
      <c r="K31" s="128" t="s">
        <v>34</v>
      </c>
      <c r="L31" s="13" t="s">
        <v>20</v>
      </c>
      <c r="M31" s="129">
        <v>62.5</v>
      </c>
      <c r="N31" s="129">
        <v>62.5</v>
      </c>
    </row>
    <row r="32" spans="2:14" ht="25.5" customHeight="1" hidden="1">
      <c r="B32" s="77"/>
      <c r="C32" s="5"/>
      <c r="D32" s="131"/>
      <c r="E32" s="12"/>
      <c r="F32" s="127"/>
      <c r="G32" s="128"/>
      <c r="H32" s="128"/>
      <c r="I32" s="128"/>
      <c r="J32" s="138"/>
      <c r="K32" s="128"/>
      <c r="L32" s="14"/>
      <c r="M32" s="129">
        <f>M33</f>
        <v>0</v>
      </c>
      <c r="N32" s="129">
        <f>N33</f>
        <v>0</v>
      </c>
    </row>
    <row r="33" spans="2:14" ht="38.25" customHeight="1" hidden="1">
      <c r="B33" s="63"/>
      <c r="C33" s="5"/>
      <c r="D33" s="131"/>
      <c r="E33" s="12"/>
      <c r="F33" s="127"/>
      <c r="G33" s="133"/>
      <c r="H33" s="133"/>
      <c r="I33" s="133"/>
      <c r="J33" s="139"/>
      <c r="K33" s="133"/>
      <c r="L33" s="134"/>
      <c r="M33" s="135">
        <f>M34</f>
        <v>0</v>
      </c>
      <c r="N33" s="135">
        <f>N34</f>
        <v>0</v>
      </c>
    </row>
    <row r="34" spans="2:14" ht="12.75" customHeight="1" hidden="1">
      <c r="B34" s="130"/>
      <c r="C34" s="5"/>
      <c r="D34" s="131"/>
      <c r="E34" s="12"/>
      <c r="F34" s="127"/>
      <c r="G34" s="128"/>
      <c r="H34" s="128"/>
      <c r="I34" s="128"/>
      <c r="J34" s="138"/>
      <c r="K34" s="128"/>
      <c r="L34" s="13"/>
      <c r="M34" s="129"/>
      <c r="N34" s="129"/>
    </row>
    <row r="35" spans="2:14" ht="12.75" customHeight="1" hidden="1">
      <c r="B35" s="108"/>
      <c r="C35" s="5"/>
      <c r="D35" s="126"/>
      <c r="E35" s="126"/>
      <c r="F35" s="110"/>
      <c r="G35" s="111"/>
      <c r="H35" s="111"/>
      <c r="I35" s="111"/>
      <c r="J35" s="112"/>
      <c r="K35" s="111"/>
      <c r="L35" s="113"/>
      <c r="M35" s="114"/>
      <c r="N35" s="114"/>
    </row>
    <row r="36" spans="2:14" ht="12.75" customHeight="1" hidden="1">
      <c r="B36" s="115" t="s">
        <v>72</v>
      </c>
      <c r="C36" s="8">
        <v>306</v>
      </c>
      <c r="D36" s="116" t="s">
        <v>67</v>
      </c>
      <c r="E36" s="116" t="s">
        <v>73</v>
      </c>
      <c r="F36" s="117"/>
      <c r="G36" s="118"/>
      <c r="H36" s="118"/>
      <c r="I36" s="118"/>
      <c r="J36" s="119"/>
      <c r="K36" s="118"/>
      <c r="L36" s="9"/>
      <c r="M36" s="120">
        <f aca="true" t="shared" si="1" ref="M36:N39">M37</f>
        <v>0</v>
      </c>
      <c r="N36" s="120">
        <f t="shared" si="1"/>
        <v>0</v>
      </c>
    </row>
    <row r="37" spans="2:14" ht="12.75" customHeight="1" hidden="1">
      <c r="B37" s="140" t="s">
        <v>61</v>
      </c>
      <c r="C37" s="8">
        <v>306</v>
      </c>
      <c r="D37" s="141" t="s">
        <v>67</v>
      </c>
      <c r="E37" s="141" t="s">
        <v>73</v>
      </c>
      <c r="F37" s="141" t="s">
        <v>39</v>
      </c>
      <c r="G37" s="142" t="s">
        <v>34</v>
      </c>
      <c r="H37" s="142" t="s">
        <v>34</v>
      </c>
      <c r="I37" s="142" t="s">
        <v>34</v>
      </c>
      <c r="J37" s="143" t="s">
        <v>35</v>
      </c>
      <c r="K37" s="142" t="s">
        <v>34</v>
      </c>
      <c r="L37" s="144"/>
      <c r="M37" s="136">
        <f t="shared" si="1"/>
        <v>0</v>
      </c>
      <c r="N37" s="136">
        <f t="shared" si="1"/>
        <v>0</v>
      </c>
    </row>
    <row r="38" spans="2:14" ht="12.75" customHeight="1" hidden="1">
      <c r="B38" s="130" t="s">
        <v>61</v>
      </c>
      <c r="C38" s="5">
        <v>306</v>
      </c>
      <c r="D38" s="131" t="s">
        <v>67</v>
      </c>
      <c r="E38" s="12" t="s">
        <v>73</v>
      </c>
      <c r="F38" s="127" t="s">
        <v>39</v>
      </c>
      <c r="G38" s="128" t="s">
        <v>34</v>
      </c>
      <c r="H38" s="128" t="s">
        <v>34</v>
      </c>
      <c r="I38" s="128" t="s">
        <v>34</v>
      </c>
      <c r="J38" s="61" t="s">
        <v>48</v>
      </c>
      <c r="K38" s="128" t="s">
        <v>34</v>
      </c>
      <c r="L38" s="13"/>
      <c r="M38" s="129">
        <f t="shared" si="1"/>
        <v>0</v>
      </c>
      <c r="N38" s="129">
        <f t="shared" si="1"/>
        <v>0</v>
      </c>
    </row>
    <row r="39" spans="2:14" ht="25.5" customHeight="1" hidden="1">
      <c r="B39" s="63" t="s">
        <v>23</v>
      </c>
      <c r="C39" s="5">
        <v>306</v>
      </c>
      <c r="D39" s="126" t="s">
        <v>67</v>
      </c>
      <c r="E39" s="126" t="s">
        <v>73</v>
      </c>
      <c r="F39" s="132" t="s">
        <v>39</v>
      </c>
      <c r="G39" s="133" t="s">
        <v>34</v>
      </c>
      <c r="H39" s="133" t="s">
        <v>34</v>
      </c>
      <c r="I39" s="133" t="s">
        <v>34</v>
      </c>
      <c r="J39" s="62" t="s">
        <v>48</v>
      </c>
      <c r="K39" s="133" t="s">
        <v>34</v>
      </c>
      <c r="L39" s="134" t="s">
        <v>24</v>
      </c>
      <c r="M39" s="135">
        <f t="shared" si="1"/>
        <v>0</v>
      </c>
      <c r="N39" s="135">
        <f t="shared" si="1"/>
        <v>0</v>
      </c>
    </row>
    <row r="40" spans="2:14" ht="25.5" customHeight="1" hidden="1">
      <c r="B40" s="130" t="s">
        <v>15</v>
      </c>
      <c r="C40" s="5">
        <v>306</v>
      </c>
      <c r="D40" s="131" t="s">
        <v>67</v>
      </c>
      <c r="E40" s="12" t="s">
        <v>73</v>
      </c>
      <c r="F40" s="127" t="s">
        <v>39</v>
      </c>
      <c r="G40" s="128" t="s">
        <v>34</v>
      </c>
      <c r="H40" s="128" t="s">
        <v>34</v>
      </c>
      <c r="I40" s="128" t="s">
        <v>34</v>
      </c>
      <c r="J40" s="61" t="s">
        <v>48</v>
      </c>
      <c r="K40" s="128" t="s">
        <v>34</v>
      </c>
      <c r="L40" s="13">
        <v>870</v>
      </c>
      <c r="M40" s="129"/>
      <c r="N40" s="129"/>
    </row>
    <row r="41" spans="2:14" ht="12.75" customHeight="1" hidden="1">
      <c r="B41" s="108"/>
      <c r="C41" s="5"/>
      <c r="D41" s="126"/>
      <c r="E41" s="126"/>
      <c r="F41" s="110"/>
      <c r="G41" s="111"/>
      <c r="H41" s="111"/>
      <c r="I41" s="111"/>
      <c r="J41" s="112"/>
      <c r="K41" s="111"/>
      <c r="L41" s="113"/>
      <c r="M41" s="114"/>
      <c r="N41" s="114"/>
    </row>
    <row r="42" spans="2:14" ht="12.75" customHeight="1" hidden="1">
      <c r="B42" s="115" t="s">
        <v>139</v>
      </c>
      <c r="C42" s="8">
        <v>306</v>
      </c>
      <c r="D42" s="116" t="s">
        <v>67</v>
      </c>
      <c r="E42" s="12" t="s">
        <v>137</v>
      </c>
      <c r="F42" s="117"/>
      <c r="G42" s="118"/>
      <c r="H42" s="118"/>
      <c r="I42" s="118"/>
      <c r="J42" s="119"/>
      <c r="K42" s="118"/>
      <c r="L42" s="9"/>
      <c r="M42" s="120">
        <f aca="true" t="shared" si="2" ref="M42:N45">M43</f>
        <v>0</v>
      </c>
      <c r="N42" s="120">
        <f t="shared" si="2"/>
        <v>0</v>
      </c>
    </row>
    <row r="43" spans="2:14" ht="25.5" hidden="1">
      <c r="B43" s="145" t="s">
        <v>141</v>
      </c>
      <c r="C43" s="8">
        <v>306</v>
      </c>
      <c r="D43" s="141" t="s">
        <v>67</v>
      </c>
      <c r="E43" s="12" t="s">
        <v>137</v>
      </c>
      <c r="F43" s="146" t="s">
        <v>138</v>
      </c>
      <c r="G43" s="147" t="s">
        <v>34</v>
      </c>
      <c r="H43" s="147" t="s">
        <v>34</v>
      </c>
      <c r="I43" s="147" t="s">
        <v>34</v>
      </c>
      <c r="J43" s="148" t="s">
        <v>35</v>
      </c>
      <c r="K43" s="147" t="s">
        <v>34</v>
      </c>
      <c r="L43" s="149"/>
      <c r="M43" s="136">
        <f t="shared" si="2"/>
        <v>0</v>
      </c>
      <c r="N43" s="136">
        <f t="shared" si="2"/>
        <v>0</v>
      </c>
    </row>
    <row r="44" spans="2:14" ht="25.5" hidden="1">
      <c r="B44" s="77" t="s">
        <v>142</v>
      </c>
      <c r="C44" s="5">
        <v>306</v>
      </c>
      <c r="D44" s="131" t="s">
        <v>67</v>
      </c>
      <c r="E44" s="12" t="s">
        <v>137</v>
      </c>
      <c r="F44" s="127" t="s">
        <v>138</v>
      </c>
      <c r="G44" s="128" t="s">
        <v>34</v>
      </c>
      <c r="H44" s="128" t="s">
        <v>34</v>
      </c>
      <c r="I44" s="128" t="s">
        <v>34</v>
      </c>
      <c r="J44" s="138" t="s">
        <v>140</v>
      </c>
      <c r="K44" s="128" t="s">
        <v>34</v>
      </c>
      <c r="L44" s="14"/>
      <c r="M44" s="129">
        <f t="shared" si="2"/>
        <v>0</v>
      </c>
      <c r="N44" s="129">
        <f t="shared" si="2"/>
        <v>0</v>
      </c>
    </row>
    <row r="45" spans="2:14" ht="25.5" hidden="1">
      <c r="B45" s="63" t="s">
        <v>17</v>
      </c>
      <c r="C45" s="5">
        <v>306</v>
      </c>
      <c r="D45" s="126" t="s">
        <v>67</v>
      </c>
      <c r="E45" s="12" t="s">
        <v>137</v>
      </c>
      <c r="F45" s="132" t="s">
        <v>138</v>
      </c>
      <c r="G45" s="133" t="s">
        <v>34</v>
      </c>
      <c r="H45" s="133" t="s">
        <v>34</v>
      </c>
      <c r="I45" s="133" t="s">
        <v>34</v>
      </c>
      <c r="J45" s="139" t="s">
        <v>140</v>
      </c>
      <c r="K45" s="133" t="s">
        <v>34</v>
      </c>
      <c r="L45" s="134" t="s">
        <v>18</v>
      </c>
      <c r="M45" s="135">
        <f t="shared" si="2"/>
        <v>0</v>
      </c>
      <c r="N45" s="135">
        <f t="shared" si="2"/>
        <v>0</v>
      </c>
    </row>
    <row r="46" spans="2:14" ht="38.25" hidden="1">
      <c r="B46" s="130" t="s">
        <v>19</v>
      </c>
      <c r="C46" s="5">
        <v>306</v>
      </c>
      <c r="D46" s="131" t="s">
        <v>67</v>
      </c>
      <c r="E46" s="12" t="s">
        <v>137</v>
      </c>
      <c r="F46" s="127" t="s">
        <v>138</v>
      </c>
      <c r="G46" s="128" t="s">
        <v>34</v>
      </c>
      <c r="H46" s="128" t="s">
        <v>34</v>
      </c>
      <c r="I46" s="128" t="s">
        <v>34</v>
      </c>
      <c r="J46" s="138" t="s">
        <v>140</v>
      </c>
      <c r="K46" s="128" t="s">
        <v>34</v>
      </c>
      <c r="L46" s="13" t="s">
        <v>20</v>
      </c>
      <c r="M46" s="129"/>
      <c r="N46" s="129"/>
    </row>
    <row r="47" spans="2:14" ht="12.75" hidden="1">
      <c r="B47" s="108"/>
      <c r="C47" s="5"/>
      <c r="D47" s="109"/>
      <c r="E47" s="109"/>
      <c r="F47" s="110"/>
      <c r="G47" s="111"/>
      <c r="H47" s="111"/>
      <c r="I47" s="111"/>
      <c r="J47" s="112"/>
      <c r="K47" s="111"/>
      <c r="L47" s="113"/>
      <c r="M47" s="114"/>
      <c r="N47" s="114"/>
    </row>
    <row r="48" spans="2:14" ht="12.75">
      <c r="B48" s="115" t="s">
        <v>74</v>
      </c>
      <c r="C48" s="8">
        <v>306</v>
      </c>
      <c r="D48" s="116" t="s">
        <v>68</v>
      </c>
      <c r="E48" s="150"/>
      <c r="F48" s="117"/>
      <c r="G48" s="118"/>
      <c r="H48" s="118"/>
      <c r="I48" s="118"/>
      <c r="J48" s="119"/>
      <c r="K48" s="118"/>
      <c r="L48" s="9"/>
      <c r="M48" s="120">
        <f aca="true" t="shared" si="3" ref="M48:N50">M49</f>
        <v>101.6</v>
      </c>
      <c r="N48" s="120">
        <f t="shared" si="3"/>
        <v>101.6</v>
      </c>
    </row>
    <row r="49" spans="2:14" ht="12.75">
      <c r="B49" s="115" t="s">
        <v>75</v>
      </c>
      <c r="C49" s="8">
        <v>306</v>
      </c>
      <c r="D49" s="116" t="s">
        <v>68</v>
      </c>
      <c r="E49" s="116" t="s">
        <v>76</v>
      </c>
      <c r="F49" s="117"/>
      <c r="G49" s="118"/>
      <c r="H49" s="118"/>
      <c r="I49" s="118"/>
      <c r="J49" s="119"/>
      <c r="K49" s="118"/>
      <c r="L49" s="9"/>
      <c r="M49" s="120">
        <f t="shared" si="3"/>
        <v>101.6</v>
      </c>
      <c r="N49" s="120">
        <f t="shared" si="3"/>
        <v>101.6</v>
      </c>
    </row>
    <row r="50" spans="2:14" ht="25.5">
      <c r="B50" s="140" t="s">
        <v>11</v>
      </c>
      <c r="C50" s="8">
        <v>306</v>
      </c>
      <c r="D50" s="116" t="s">
        <v>68</v>
      </c>
      <c r="E50" s="116" t="s">
        <v>76</v>
      </c>
      <c r="F50" s="146" t="s">
        <v>41</v>
      </c>
      <c r="G50" s="147" t="s">
        <v>34</v>
      </c>
      <c r="H50" s="147" t="s">
        <v>34</v>
      </c>
      <c r="I50" s="147" t="s">
        <v>34</v>
      </c>
      <c r="J50" s="148" t="s">
        <v>35</v>
      </c>
      <c r="K50" s="147" t="s">
        <v>34</v>
      </c>
      <c r="L50" s="151"/>
      <c r="M50" s="136">
        <f t="shared" si="3"/>
        <v>101.6</v>
      </c>
      <c r="N50" s="136">
        <f t="shared" si="3"/>
        <v>101.6</v>
      </c>
    </row>
    <row r="51" spans="2:14" ht="12.75" customHeight="1" hidden="1">
      <c r="B51" s="130" t="s">
        <v>29</v>
      </c>
      <c r="C51" s="5">
        <v>306</v>
      </c>
      <c r="D51" s="131" t="s">
        <v>68</v>
      </c>
      <c r="E51" s="131" t="s">
        <v>76</v>
      </c>
      <c r="F51" s="127" t="s">
        <v>41</v>
      </c>
      <c r="G51" s="128" t="s">
        <v>34</v>
      </c>
      <c r="H51" s="128" t="s">
        <v>34</v>
      </c>
      <c r="I51" s="128" t="s">
        <v>34</v>
      </c>
      <c r="J51" s="61" t="s">
        <v>6</v>
      </c>
      <c r="K51" s="128" t="s">
        <v>34</v>
      </c>
      <c r="L51" s="13"/>
      <c r="M51" s="129">
        <f>M52+M54</f>
        <v>101.6</v>
      </c>
      <c r="N51" s="129">
        <f>N52+N54</f>
        <v>101.6</v>
      </c>
    </row>
    <row r="52" spans="2:14" ht="76.5">
      <c r="B52" s="63" t="s">
        <v>26</v>
      </c>
      <c r="C52" s="5">
        <v>306</v>
      </c>
      <c r="D52" s="131" t="s">
        <v>68</v>
      </c>
      <c r="E52" s="131" t="s">
        <v>76</v>
      </c>
      <c r="F52" s="132" t="s">
        <v>41</v>
      </c>
      <c r="G52" s="133" t="s">
        <v>34</v>
      </c>
      <c r="H52" s="133" t="s">
        <v>34</v>
      </c>
      <c r="I52" s="133" t="s">
        <v>34</v>
      </c>
      <c r="J52" s="62" t="s">
        <v>6</v>
      </c>
      <c r="K52" s="133" t="s">
        <v>34</v>
      </c>
      <c r="L52" s="134" t="s">
        <v>21</v>
      </c>
      <c r="M52" s="135">
        <f>M53</f>
        <v>79.2</v>
      </c>
      <c r="N52" s="135">
        <f>N53</f>
        <v>79.2</v>
      </c>
    </row>
    <row r="53" spans="2:14" ht="38.25" customHeight="1" hidden="1">
      <c r="B53" s="130" t="s">
        <v>22</v>
      </c>
      <c r="C53" s="5">
        <v>306</v>
      </c>
      <c r="D53" s="131" t="s">
        <v>68</v>
      </c>
      <c r="E53" s="131" t="s">
        <v>76</v>
      </c>
      <c r="F53" s="127" t="s">
        <v>41</v>
      </c>
      <c r="G53" s="128" t="s">
        <v>34</v>
      </c>
      <c r="H53" s="128" t="s">
        <v>34</v>
      </c>
      <c r="I53" s="128" t="s">
        <v>34</v>
      </c>
      <c r="J53" s="61" t="s">
        <v>6</v>
      </c>
      <c r="K53" s="128" t="s">
        <v>34</v>
      </c>
      <c r="L53" s="13" t="s">
        <v>40</v>
      </c>
      <c r="M53" s="129">
        <v>79.2</v>
      </c>
      <c r="N53" s="129">
        <v>79.2</v>
      </c>
    </row>
    <row r="54" spans="2:14" ht="76.5" customHeight="1" hidden="1">
      <c r="B54" s="63" t="s">
        <v>17</v>
      </c>
      <c r="C54" s="5">
        <v>306</v>
      </c>
      <c r="D54" s="131" t="s">
        <v>68</v>
      </c>
      <c r="E54" s="131" t="s">
        <v>76</v>
      </c>
      <c r="F54" s="132" t="s">
        <v>41</v>
      </c>
      <c r="G54" s="133" t="s">
        <v>34</v>
      </c>
      <c r="H54" s="133" t="s">
        <v>34</v>
      </c>
      <c r="I54" s="133" t="s">
        <v>34</v>
      </c>
      <c r="J54" s="62" t="s">
        <v>6</v>
      </c>
      <c r="K54" s="133" t="s">
        <v>34</v>
      </c>
      <c r="L54" s="134" t="s">
        <v>18</v>
      </c>
      <c r="M54" s="135">
        <f>SUM(M55)</f>
        <v>22.4</v>
      </c>
      <c r="N54" s="135">
        <f>SUM(N55)</f>
        <v>22.4</v>
      </c>
    </row>
    <row r="55" spans="2:14" ht="25.5" customHeight="1" hidden="1">
      <c r="B55" s="130" t="s">
        <v>19</v>
      </c>
      <c r="C55" s="5">
        <v>306</v>
      </c>
      <c r="D55" s="131" t="s">
        <v>68</v>
      </c>
      <c r="E55" s="131" t="s">
        <v>76</v>
      </c>
      <c r="F55" s="127" t="s">
        <v>41</v>
      </c>
      <c r="G55" s="128" t="s">
        <v>34</v>
      </c>
      <c r="H55" s="128" t="s">
        <v>34</v>
      </c>
      <c r="I55" s="128" t="s">
        <v>34</v>
      </c>
      <c r="J55" s="61" t="s">
        <v>6</v>
      </c>
      <c r="K55" s="128" t="s">
        <v>34</v>
      </c>
      <c r="L55" s="13" t="s">
        <v>20</v>
      </c>
      <c r="M55" s="129">
        <v>22.4</v>
      </c>
      <c r="N55" s="129">
        <v>22.4</v>
      </c>
    </row>
    <row r="56" spans="2:14" ht="25.5" customHeight="1" hidden="1">
      <c r="B56" s="108"/>
      <c r="C56" s="5"/>
      <c r="D56" s="109"/>
      <c r="E56" s="109"/>
      <c r="F56" s="110"/>
      <c r="G56" s="111"/>
      <c r="H56" s="111"/>
      <c r="I56" s="111"/>
      <c r="J56" s="112"/>
      <c r="K56" s="111"/>
      <c r="L56" s="113"/>
      <c r="M56" s="114"/>
      <c r="N56" s="114"/>
    </row>
    <row r="57" spans="2:14" ht="38.25" customHeight="1" hidden="1">
      <c r="B57" s="115" t="s">
        <v>77</v>
      </c>
      <c r="C57" s="8">
        <v>306</v>
      </c>
      <c r="D57" s="116" t="s">
        <v>76</v>
      </c>
      <c r="E57" s="116"/>
      <c r="F57" s="152"/>
      <c r="G57" s="153"/>
      <c r="H57" s="153"/>
      <c r="I57" s="153"/>
      <c r="J57" s="154"/>
      <c r="K57" s="153"/>
      <c r="L57" s="14"/>
      <c r="M57" s="120">
        <f>SUM(M58+M66)</f>
        <v>46.4</v>
      </c>
      <c r="N57" s="120">
        <f>SUM(N58+N66)</f>
        <v>0</v>
      </c>
    </row>
    <row r="58" spans="2:14" ht="12.75" customHeight="1" hidden="1">
      <c r="B58" s="115" t="s">
        <v>78</v>
      </c>
      <c r="C58" s="8">
        <v>306</v>
      </c>
      <c r="D58" s="116" t="s">
        <v>76</v>
      </c>
      <c r="E58" s="116" t="s">
        <v>79</v>
      </c>
      <c r="F58" s="152"/>
      <c r="G58" s="153"/>
      <c r="H58" s="153"/>
      <c r="I58" s="153"/>
      <c r="J58" s="154"/>
      <c r="K58" s="153"/>
      <c r="L58" s="14"/>
      <c r="M58" s="120">
        <f>SUM(M59)</f>
        <v>0</v>
      </c>
      <c r="N58" s="120">
        <f>SUM(N59)</f>
        <v>0</v>
      </c>
    </row>
    <row r="59" spans="2:14" ht="25.5" customHeight="1" hidden="1">
      <c r="B59" s="140" t="s">
        <v>12</v>
      </c>
      <c r="C59" s="8">
        <v>306</v>
      </c>
      <c r="D59" s="141" t="s">
        <v>76</v>
      </c>
      <c r="E59" s="141" t="s">
        <v>79</v>
      </c>
      <c r="F59" s="146" t="s">
        <v>42</v>
      </c>
      <c r="G59" s="147" t="s">
        <v>34</v>
      </c>
      <c r="H59" s="147" t="s">
        <v>34</v>
      </c>
      <c r="I59" s="147" t="s">
        <v>34</v>
      </c>
      <c r="J59" s="148" t="s">
        <v>35</v>
      </c>
      <c r="K59" s="147" t="s">
        <v>34</v>
      </c>
      <c r="L59" s="149"/>
      <c r="M59" s="136">
        <f>M60+M63</f>
        <v>0</v>
      </c>
      <c r="N59" s="136">
        <f>N60+N63</f>
        <v>0</v>
      </c>
    </row>
    <row r="60" spans="2:14" ht="38.25" customHeight="1" hidden="1">
      <c r="B60" s="130" t="s">
        <v>132</v>
      </c>
      <c r="C60" s="5">
        <v>306</v>
      </c>
      <c r="D60" s="131" t="s">
        <v>76</v>
      </c>
      <c r="E60" s="131" t="s">
        <v>79</v>
      </c>
      <c r="F60" s="127" t="s">
        <v>42</v>
      </c>
      <c r="G60" s="128" t="s">
        <v>34</v>
      </c>
      <c r="H60" s="128" t="s">
        <v>34</v>
      </c>
      <c r="I60" s="128" t="s">
        <v>34</v>
      </c>
      <c r="J60" s="61" t="s">
        <v>51</v>
      </c>
      <c r="K60" s="128" t="s">
        <v>34</v>
      </c>
      <c r="L60" s="13"/>
      <c r="M60" s="129">
        <f>M61</f>
        <v>0</v>
      </c>
      <c r="N60" s="129">
        <f>N61</f>
        <v>0</v>
      </c>
    </row>
    <row r="61" spans="2:14" ht="25.5" hidden="1">
      <c r="B61" s="63" t="s">
        <v>17</v>
      </c>
      <c r="C61" s="5">
        <v>306</v>
      </c>
      <c r="D61" s="131" t="s">
        <v>76</v>
      </c>
      <c r="E61" s="131" t="s">
        <v>79</v>
      </c>
      <c r="F61" s="132" t="s">
        <v>42</v>
      </c>
      <c r="G61" s="133" t="s">
        <v>34</v>
      </c>
      <c r="H61" s="133" t="s">
        <v>34</v>
      </c>
      <c r="I61" s="133" t="s">
        <v>34</v>
      </c>
      <c r="J61" s="62" t="s">
        <v>51</v>
      </c>
      <c r="K61" s="133" t="s">
        <v>34</v>
      </c>
      <c r="L61" s="134" t="s">
        <v>18</v>
      </c>
      <c r="M61" s="135">
        <f>M62</f>
        <v>0</v>
      </c>
      <c r="N61" s="135">
        <f>N62</f>
        <v>0</v>
      </c>
    </row>
    <row r="62" spans="2:14" ht="63.75" customHeight="1" hidden="1">
      <c r="B62" s="130" t="s">
        <v>19</v>
      </c>
      <c r="C62" s="5">
        <v>306</v>
      </c>
      <c r="D62" s="131" t="s">
        <v>76</v>
      </c>
      <c r="E62" s="131" t="s">
        <v>79</v>
      </c>
      <c r="F62" s="127" t="s">
        <v>42</v>
      </c>
      <c r="G62" s="128" t="s">
        <v>34</v>
      </c>
      <c r="H62" s="128" t="s">
        <v>34</v>
      </c>
      <c r="I62" s="128" t="s">
        <v>34</v>
      </c>
      <c r="J62" s="61" t="s">
        <v>51</v>
      </c>
      <c r="K62" s="128" t="s">
        <v>34</v>
      </c>
      <c r="L62" s="13" t="s">
        <v>20</v>
      </c>
      <c r="M62" s="129"/>
      <c r="N62" s="129"/>
    </row>
    <row r="63" spans="2:14" ht="25.5" customHeight="1" hidden="1">
      <c r="B63" s="130" t="s">
        <v>100</v>
      </c>
      <c r="C63" s="5">
        <v>306</v>
      </c>
      <c r="D63" s="131" t="s">
        <v>76</v>
      </c>
      <c r="E63" s="131" t="s">
        <v>79</v>
      </c>
      <c r="F63" s="127" t="s">
        <v>42</v>
      </c>
      <c r="G63" s="128" t="s">
        <v>34</v>
      </c>
      <c r="H63" s="128" t="s">
        <v>34</v>
      </c>
      <c r="I63" s="128" t="s">
        <v>34</v>
      </c>
      <c r="J63" s="61" t="s">
        <v>101</v>
      </c>
      <c r="K63" s="128" t="s">
        <v>34</v>
      </c>
      <c r="L63" s="13"/>
      <c r="M63" s="129">
        <f>M64</f>
        <v>0</v>
      </c>
      <c r="N63" s="129">
        <f>N64</f>
        <v>0</v>
      </c>
    </row>
    <row r="64" spans="2:14" ht="38.25" customHeight="1" hidden="1">
      <c r="B64" s="63" t="s">
        <v>17</v>
      </c>
      <c r="C64" s="5">
        <v>306</v>
      </c>
      <c r="D64" s="131" t="s">
        <v>76</v>
      </c>
      <c r="E64" s="131" t="s">
        <v>79</v>
      </c>
      <c r="F64" s="132" t="s">
        <v>42</v>
      </c>
      <c r="G64" s="133" t="s">
        <v>34</v>
      </c>
      <c r="H64" s="133" t="s">
        <v>34</v>
      </c>
      <c r="I64" s="133" t="s">
        <v>34</v>
      </c>
      <c r="J64" s="61" t="s">
        <v>101</v>
      </c>
      <c r="K64" s="133" t="s">
        <v>34</v>
      </c>
      <c r="L64" s="134" t="s">
        <v>18</v>
      </c>
      <c r="M64" s="135">
        <f>M65</f>
        <v>0</v>
      </c>
      <c r="N64" s="135">
        <f>N65</f>
        <v>0</v>
      </c>
    </row>
    <row r="65" spans="2:14" ht="38.25" hidden="1">
      <c r="B65" s="130" t="s">
        <v>19</v>
      </c>
      <c r="C65" s="5">
        <v>306</v>
      </c>
      <c r="D65" s="131" t="s">
        <v>76</v>
      </c>
      <c r="E65" s="131" t="s">
        <v>79</v>
      </c>
      <c r="F65" s="127" t="s">
        <v>42</v>
      </c>
      <c r="G65" s="128" t="s">
        <v>34</v>
      </c>
      <c r="H65" s="128" t="s">
        <v>34</v>
      </c>
      <c r="I65" s="128" t="s">
        <v>34</v>
      </c>
      <c r="J65" s="61" t="s">
        <v>101</v>
      </c>
      <c r="K65" s="128" t="s">
        <v>34</v>
      </c>
      <c r="L65" s="13" t="s">
        <v>20</v>
      </c>
      <c r="M65" s="129"/>
      <c r="N65" s="129"/>
    </row>
    <row r="66" spans="2:14" ht="12.75">
      <c r="B66" s="115" t="s">
        <v>31</v>
      </c>
      <c r="C66" s="8">
        <v>306</v>
      </c>
      <c r="D66" s="116" t="s">
        <v>76</v>
      </c>
      <c r="E66" s="116" t="s">
        <v>80</v>
      </c>
      <c r="F66" s="152"/>
      <c r="G66" s="153"/>
      <c r="H66" s="153"/>
      <c r="I66" s="153"/>
      <c r="J66" s="154"/>
      <c r="K66" s="153"/>
      <c r="L66" s="14"/>
      <c r="M66" s="120">
        <f>SUM(M68+M71)</f>
        <v>46.4</v>
      </c>
      <c r="N66" s="120">
        <f>SUM(N68+N71)</f>
        <v>0</v>
      </c>
    </row>
    <row r="67" spans="2:14" ht="38.25">
      <c r="B67" s="140" t="s">
        <v>12</v>
      </c>
      <c r="C67" s="8">
        <v>306</v>
      </c>
      <c r="D67" s="116" t="s">
        <v>76</v>
      </c>
      <c r="E67" s="116" t="s">
        <v>80</v>
      </c>
      <c r="F67" s="146" t="s">
        <v>138</v>
      </c>
      <c r="G67" s="147" t="s">
        <v>34</v>
      </c>
      <c r="H67" s="147" t="s">
        <v>34</v>
      </c>
      <c r="I67" s="147" t="s">
        <v>34</v>
      </c>
      <c r="J67" s="148" t="s">
        <v>35</v>
      </c>
      <c r="K67" s="147" t="s">
        <v>34</v>
      </c>
      <c r="L67" s="149"/>
      <c r="M67" s="136">
        <f>M68+M71</f>
        <v>46.4</v>
      </c>
      <c r="N67" s="136">
        <f>N68+N71</f>
        <v>0</v>
      </c>
    </row>
    <row r="68" spans="2:14" ht="38.25">
      <c r="B68" s="63" t="s">
        <v>13</v>
      </c>
      <c r="C68" s="8">
        <v>306</v>
      </c>
      <c r="D68" s="116" t="s">
        <v>76</v>
      </c>
      <c r="E68" s="116" t="s">
        <v>80</v>
      </c>
      <c r="F68" s="146" t="s">
        <v>138</v>
      </c>
      <c r="G68" s="147" t="s">
        <v>34</v>
      </c>
      <c r="H68" s="147" t="s">
        <v>34</v>
      </c>
      <c r="I68" s="147" t="s">
        <v>34</v>
      </c>
      <c r="J68" s="148" t="s">
        <v>1</v>
      </c>
      <c r="K68" s="147" t="s">
        <v>34</v>
      </c>
      <c r="L68" s="149"/>
      <c r="M68" s="136">
        <f>M69</f>
        <v>46.4</v>
      </c>
      <c r="N68" s="136">
        <f>N69</f>
        <v>0</v>
      </c>
    </row>
    <row r="69" spans="2:14" ht="25.5">
      <c r="B69" s="130" t="s">
        <v>17</v>
      </c>
      <c r="C69" s="5">
        <v>306</v>
      </c>
      <c r="D69" s="131" t="s">
        <v>76</v>
      </c>
      <c r="E69" s="131" t="s">
        <v>80</v>
      </c>
      <c r="F69" s="127" t="s">
        <v>138</v>
      </c>
      <c r="G69" s="128" t="s">
        <v>34</v>
      </c>
      <c r="H69" s="128" t="s">
        <v>34</v>
      </c>
      <c r="I69" s="128" t="s">
        <v>34</v>
      </c>
      <c r="J69" s="61" t="s">
        <v>1</v>
      </c>
      <c r="K69" s="128" t="s">
        <v>34</v>
      </c>
      <c r="L69" s="13" t="s">
        <v>18</v>
      </c>
      <c r="M69" s="129">
        <f>M70</f>
        <v>46.4</v>
      </c>
      <c r="N69" s="129">
        <f>N70</f>
        <v>0</v>
      </c>
    </row>
    <row r="70" spans="2:14" ht="38.25">
      <c r="B70" s="63" t="s">
        <v>19</v>
      </c>
      <c r="C70" s="5">
        <v>306</v>
      </c>
      <c r="D70" s="131" t="s">
        <v>76</v>
      </c>
      <c r="E70" s="131" t="s">
        <v>80</v>
      </c>
      <c r="F70" s="132" t="s">
        <v>138</v>
      </c>
      <c r="G70" s="133" t="s">
        <v>34</v>
      </c>
      <c r="H70" s="133" t="s">
        <v>34</v>
      </c>
      <c r="I70" s="133" t="s">
        <v>34</v>
      </c>
      <c r="J70" s="62" t="s">
        <v>1</v>
      </c>
      <c r="K70" s="133" t="s">
        <v>34</v>
      </c>
      <c r="L70" s="134" t="s">
        <v>20</v>
      </c>
      <c r="M70" s="135">
        <v>46.4</v>
      </c>
      <c r="N70" s="135"/>
    </row>
    <row r="71" spans="2:14" ht="12.75" hidden="1">
      <c r="B71" s="130" t="s">
        <v>31</v>
      </c>
      <c r="C71" s="8">
        <v>306</v>
      </c>
      <c r="D71" s="116" t="s">
        <v>76</v>
      </c>
      <c r="E71" s="116" t="s">
        <v>80</v>
      </c>
      <c r="F71" s="152" t="s">
        <v>138</v>
      </c>
      <c r="G71" s="153" t="s">
        <v>34</v>
      </c>
      <c r="H71" s="153" t="s">
        <v>34</v>
      </c>
      <c r="I71" s="153" t="s">
        <v>34</v>
      </c>
      <c r="J71" s="154" t="s">
        <v>194</v>
      </c>
      <c r="K71" s="153" t="s">
        <v>34</v>
      </c>
      <c r="L71" s="14"/>
      <c r="M71" s="120">
        <f>M72</f>
        <v>0</v>
      </c>
      <c r="N71" s="120">
        <f>N72</f>
        <v>0</v>
      </c>
    </row>
    <row r="72" spans="2:14" ht="38.25" customHeight="1" hidden="1">
      <c r="B72" s="63" t="s">
        <v>17</v>
      </c>
      <c r="C72" s="5">
        <v>306</v>
      </c>
      <c r="D72" s="131" t="s">
        <v>76</v>
      </c>
      <c r="E72" s="131" t="s">
        <v>80</v>
      </c>
      <c r="F72" s="132" t="s">
        <v>138</v>
      </c>
      <c r="G72" s="133" t="s">
        <v>34</v>
      </c>
      <c r="H72" s="133" t="s">
        <v>34</v>
      </c>
      <c r="I72" s="133" t="s">
        <v>34</v>
      </c>
      <c r="J72" s="62" t="s">
        <v>194</v>
      </c>
      <c r="K72" s="133" t="s">
        <v>34</v>
      </c>
      <c r="L72" s="134" t="s">
        <v>18</v>
      </c>
      <c r="M72" s="135">
        <f>M73</f>
        <v>0</v>
      </c>
      <c r="N72" s="135">
        <f>N73</f>
        <v>0</v>
      </c>
    </row>
    <row r="73" spans="2:14" ht="12.75" customHeight="1" hidden="1">
      <c r="B73" s="130" t="s">
        <v>19</v>
      </c>
      <c r="C73" s="5">
        <v>306</v>
      </c>
      <c r="D73" s="131" t="s">
        <v>76</v>
      </c>
      <c r="E73" s="131" t="s">
        <v>80</v>
      </c>
      <c r="F73" s="127" t="s">
        <v>138</v>
      </c>
      <c r="G73" s="128" t="s">
        <v>34</v>
      </c>
      <c r="H73" s="128" t="s">
        <v>34</v>
      </c>
      <c r="I73" s="128" t="s">
        <v>34</v>
      </c>
      <c r="J73" s="61" t="s">
        <v>194</v>
      </c>
      <c r="K73" s="128" t="s">
        <v>34</v>
      </c>
      <c r="L73" s="13" t="s">
        <v>20</v>
      </c>
      <c r="M73" s="129"/>
      <c r="N73" s="129"/>
    </row>
    <row r="74" spans="2:14" ht="25.5" customHeight="1" hidden="1">
      <c r="B74" s="108"/>
      <c r="C74" s="5"/>
      <c r="D74" s="109"/>
      <c r="E74" s="109"/>
      <c r="F74" s="110"/>
      <c r="G74" s="111"/>
      <c r="H74" s="111"/>
      <c r="I74" s="111"/>
      <c r="J74" s="112"/>
      <c r="K74" s="111"/>
      <c r="L74" s="113"/>
      <c r="M74" s="114"/>
      <c r="N74" s="114"/>
    </row>
    <row r="75" spans="2:14" ht="12.75">
      <c r="B75" s="115" t="s">
        <v>81</v>
      </c>
      <c r="C75" s="8">
        <v>306</v>
      </c>
      <c r="D75" s="116" t="s">
        <v>71</v>
      </c>
      <c r="E75" s="116"/>
      <c r="F75" s="155"/>
      <c r="G75" s="156"/>
      <c r="H75" s="156"/>
      <c r="I75" s="156"/>
      <c r="J75" s="157"/>
      <c r="K75" s="156"/>
      <c r="L75" s="11"/>
      <c r="M75" s="120">
        <f>M76+M87</f>
        <v>256.9</v>
      </c>
      <c r="N75" s="120">
        <f>N76+N87</f>
        <v>252.3</v>
      </c>
    </row>
    <row r="76" spans="2:14" ht="12.75">
      <c r="B76" s="115" t="s">
        <v>84</v>
      </c>
      <c r="C76" s="8">
        <v>306</v>
      </c>
      <c r="D76" s="116" t="s">
        <v>71</v>
      </c>
      <c r="E76" s="116" t="s">
        <v>79</v>
      </c>
      <c r="F76" s="152"/>
      <c r="G76" s="153"/>
      <c r="H76" s="153"/>
      <c r="I76" s="153"/>
      <c r="J76" s="158"/>
      <c r="K76" s="153"/>
      <c r="L76" s="14"/>
      <c r="M76" s="120">
        <f>M77</f>
        <v>256.9</v>
      </c>
      <c r="N76" s="120">
        <f>N77</f>
        <v>252.3</v>
      </c>
    </row>
    <row r="77" spans="2:14" ht="12.75">
      <c r="B77" s="159"/>
      <c r="C77" s="8">
        <v>306</v>
      </c>
      <c r="D77" s="116" t="s">
        <v>71</v>
      </c>
      <c r="E77" s="10" t="s">
        <v>79</v>
      </c>
      <c r="F77" s="146" t="s">
        <v>43</v>
      </c>
      <c r="G77" s="147" t="s">
        <v>34</v>
      </c>
      <c r="H77" s="147" t="s">
        <v>34</v>
      </c>
      <c r="I77" s="147" t="s">
        <v>34</v>
      </c>
      <c r="J77" s="160" t="s">
        <v>35</v>
      </c>
      <c r="K77" s="147" t="s">
        <v>34</v>
      </c>
      <c r="L77" s="149"/>
      <c r="M77" s="136">
        <f>M78+M81+M84</f>
        <v>256.9</v>
      </c>
      <c r="N77" s="136">
        <f>N78+N81+N84</f>
        <v>252.3</v>
      </c>
    </row>
    <row r="78" spans="2:14" ht="12.75" customHeight="1">
      <c r="B78" s="161" t="s">
        <v>195</v>
      </c>
      <c r="C78" s="8">
        <v>306</v>
      </c>
      <c r="D78" s="116" t="s">
        <v>71</v>
      </c>
      <c r="E78" s="10" t="s">
        <v>79</v>
      </c>
      <c r="F78" s="146" t="s">
        <v>43</v>
      </c>
      <c r="G78" s="147" t="s">
        <v>34</v>
      </c>
      <c r="H78" s="147" t="s">
        <v>34</v>
      </c>
      <c r="I78" s="147" t="s">
        <v>34</v>
      </c>
      <c r="J78" s="148" t="s">
        <v>148</v>
      </c>
      <c r="K78" s="147" t="s">
        <v>34</v>
      </c>
      <c r="L78" s="149"/>
      <c r="M78" s="136">
        <f>SUM(M79)</f>
        <v>256.9</v>
      </c>
      <c r="N78" s="136">
        <f>SUM(N79)</f>
        <v>252.3</v>
      </c>
    </row>
    <row r="79" spans="2:14" ht="12.75" customHeight="1">
      <c r="B79" s="130" t="s">
        <v>17</v>
      </c>
      <c r="C79" s="5">
        <v>306</v>
      </c>
      <c r="D79" s="131" t="s">
        <v>71</v>
      </c>
      <c r="E79" s="12" t="s">
        <v>79</v>
      </c>
      <c r="F79" s="146" t="s">
        <v>43</v>
      </c>
      <c r="G79" s="128" t="s">
        <v>34</v>
      </c>
      <c r="H79" s="128" t="s">
        <v>34</v>
      </c>
      <c r="I79" s="128" t="s">
        <v>34</v>
      </c>
      <c r="J79" s="61" t="s">
        <v>148</v>
      </c>
      <c r="K79" s="128" t="s">
        <v>34</v>
      </c>
      <c r="L79" s="13" t="s">
        <v>18</v>
      </c>
      <c r="M79" s="129">
        <f>SUM(M80)</f>
        <v>256.9</v>
      </c>
      <c r="N79" s="129">
        <v>252.3</v>
      </c>
    </row>
    <row r="80" spans="2:14" ht="89.25" customHeight="1">
      <c r="B80" s="63" t="s">
        <v>19</v>
      </c>
      <c r="C80" s="5">
        <v>306</v>
      </c>
      <c r="D80" s="131" t="s">
        <v>71</v>
      </c>
      <c r="E80" s="12" t="s">
        <v>79</v>
      </c>
      <c r="F80" s="146" t="s">
        <v>43</v>
      </c>
      <c r="G80" s="133" t="s">
        <v>34</v>
      </c>
      <c r="H80" s="133" t="s">
        <v>34</v>
      </c>
      <c r="I80" s="133" t="s">
        <v>34</v>
      </c>
      <c r="J80" s="62" t="s">
        <v>148</v>
      </c>
      <c r="K80" s="133" t="s">
        <v>34</v>
      </c>
      <c r="L80" s="134" t="s">
        <v>20</v>
      </c>
      <c r="M80" s="135">
        <v>256.9</v>
      </c>
      <c r="N80" s="135">
        <v>252.4</v>
      </c>
    </row>
    <row r="81" spans="2:14" ht="25.5" customHeight="1" hidden="1">
      <c r="B81" s="77" t="s">
        <v>49</v>
      </c>
      <c r="C81" s="5">
        <v>306</v>
      </c>
      <c r="D81" s="131" t="s">
        <v>71</v>
      </c>
      <c r="E81" s="12" t="s">
        <v>79</v>
      </c>
      <c r="F81" s="146" t="s">
        <v>131</v>
      </c>
      <c r="G81" s="128" t="s">
        <v>34</v>
      </c>
      <c r="H81" s="128" t="s">
        <v>34</v>
      </c>
      <c r="I81" s="128" t="s">
        <v>34</v>
      </c>
      <c r="J81" s="138" t="s">
        <v>50</v>
      </c>
      <c r="K81" s="128" t="s">
        <v>34</v>
      </c>
      <c r="L81" s="14"/>
      <c r="M81" s="129">
        <f>M82</f>
        <v>0</v>
      </c>
      <c r="N81" s="129">
        <f>N82</f>
        <v>0</v>
      </c>
    </row>
    <row r="82" spans="2:14" ht="38.25" customHeight="1" hidden="1">
      <c r="B82" s="63" t="s">
        <v>17</v>
      </c>
      <c r="C82" s="5">
        <v>306</v>
      </c>
      <c r="D82" s="131" t="s">
        <v>71</v>
      </c>
      <c r="E82" s="12" t="s">
        <v>79</v>
      </c>
      <c r="F82" s="146" t="s">
        <v>131</v>
      </c>
      <c r="G82" s="133" t="s">
        <v>34</v>
      </c>
      <c r="H82" s="133" t="s">
        <v>34</v>
      </c>
      <c r="I82" s="133" t="s">
        <v>34</v>
      </c>
      <c r="J82" s="139" t="s">
        <v>50</v>
      </c>
      <c r="K82" s="133" t="s">
        <v>34</v>
      </c>
      <c r="L82" s="134" t="s">
        <v>18</v>
      </c>
      <c r="M82" s="135">
        <f>M83</f>
        <v>0</v>
      </c>
      <c r="N82" s="135">
        <f>N83</f>
        <v>0</v>
      </c>
    </row>
    <row r="83" spans="2:14" ht="12.75" customHeight="1" hidden="1">
      <c r="B83" s="130" t="s">
        <v>19</v>
      </c>
      <c r="C83" s="5">
        <v>306</v>
      </c>
      <c r="D83" s="131" t="s">
        <v>71</v>
      </c>
      <c r="E83" s="12" t="s">
        <v>79</v>
      </c>
      <c r="F83" s="146" t="s">
        <v>131</v>
      </c>
      <c r="G83" s="128" t="s">
        <v>34</v>
      </c>
      <c r="H83" s="128" t="s">
        <v>34</v>
      </c>
      <c r="I83" s="128" t="s">
        <v>34</v>
      </c>
      <c r="J83" s="138" t="s">
        <v>50</v>
      </c>
      <c r="K83" s="128" t="s">
        <v>34</v>
      </c>
      <c r="L83" s="13" t="s">
        <v>20</v>
      </c>
      <c r="M83" s="129">
        <v>0</v>
      </c>
      <c r="N83" s="129">
        <v>0</v>
      </c>
    </row>
    <row r="84" spans="2:14" ht="25.5" customHeight="1" hidden="1">
      <c r="B84" s="162" t="s">
        <v>52</v>
      </c>
      <c r="C84" s="8">
        <v>306</v>
      </c>
      <c r="D84" s="116" t="s">
        <v>71</v>
      </c>
      <c r="E84" s="10" t="s">
        <v>79</v>
      </c>
      <c r="F84" s="146" t="s">
        <v>131</v>
      </c>
      <c r="G84" s="153" t="s">
        <v>34</v>
      </c>
      <c r="H84" s="153" t="s">
        <v>34</v>
      </c>
      <c r="I84" s="153" t="s">
        <v>34</v>
      </c>
      <c r="J84" s="154" t="s">
        <v>53</v>
      </c>
      <c r="K84" s="153" t="s">
        <v>34</v>
      </c>
      <c r="L84" s="14"/>
      <c r="M84" s="120">
        <f>SUM(M85)</f>
        <v>0</v>
      </c>
      <c r="N84" s="120">
        <f>SUM(N85)</f>
        <v>0</v>
      </c>
    </row>
    <row r="85" spans="2:14" ht="38.25" customHeight="1" hidden="1">
      <c r="B85" s="63" t="s">
        <v>17</v>
      </c>
      <c r="C85" s="5">
        <v>306</v>
      </c>
      <c r="D85" s="131" t="s">
        <v>71</v>
      </c>
      <c r="E85" s="12" t="s">
        <v>79</v>
      </c>
      <c r="F85" s="146" t="s">
        <v>131</v>
      </c>
      <c r="G85" s="133" t="s">
        <v>34</v>
      </c>
      <c r="H85" s="133" t="s">
        <v>34</v>
      </c>
      <c r="I85" s="133" t="s">
        <v>34</v>
      </c>
      <c r="J85" s="62" t="s">
        <v>53</v>
      </c>
      <c r="K85" s="133" t="s">
        <v>34</v>
      </c>
      <c r="L85" s="134" t="s">
        <v>18</v>
      </c>
      <c r="M85" s="135">
        <f>M86</f>
        <v>0</v>
      </c>
      <c r="N85" s="135">
        <f>N86</f>
        <v>0</v>
      </c>
    </row>
    <row r="86" spans="2:14" ht="38.25" hidden="1">
      <c r="B86" s="130" t="s">
        <v>19</v>
      </c>
      <c r="C86" s="5">
        <v>306</v>
      </c>
      <c r="D86" s="131" t="s">
        <v>71</v>
      </c>
      <c r="E86" s="12" t="s">
        <v>79</v>
      </c>
      <c r="F86" s="146" t="s">
        <v>131</v>
      </c>
      <c r="G86" s="128" t="s">
        <v>34</v>
      </c>
      <c r="H86" s="128" t="s">
        <v>34</v>
      </c>
      <c r="I86" s="128" t="s">
        <v>34</v>
      </c>
      <c r="J86" s="61" t="s">
        <v>53</v>
      </c>
      <c r="K86" s="128" t="s">
        <v>34</v>
      </c>
      <c r="L86" s="13" t="s">
        <v>20</v>
      </c>
      <c r="M86" s="129"/>
      <c r="N86" s="129"/>
    </row>
    <row r="87" spans="2:14" ht="25.5" customHeight="1" hidden="1">
      <c r="B87" s="115" t="s">
        <v>82</v>
      </c>
      <c r="C87" s="8">
        <v>306</v>
      </c>
      <c r="D87" s="116" t="s">
        <v>71</v>
      </c>
      <c r="E87" s="116" t="s">
        <v>83</v>
      </c>
      <c r="F87" s="152"/>
      <c r="G87" s="153"/>
      <c r="H87" s="153"/>
      <c r="I87" s="153"/>
      <c r="J87" s="158"/>
      <c r="K87" s="153"/>
      <c r="L87" s="14"/>
      <c r="M87" s="120">
        <f aca="true" t="shared" si="4" ref="M87:N89">M88</f>
        <v>0</v>
      </c>
      <c r="N87" s="120">
        <f t="shared" si="4"/>
        <v>0</v>
      </c>
    </row>
    <row r="88" spans="2:14" ht="38.25" customHeight="1" hidden="1">
      <c r="B88" s="63" t="s">
        <v>28</v>
      </c>
      <c r="C88" s="8">
        <v>306</v>
      </c>
      <c r="D88" s="141" t="s">
        <v>71</v>
      </c>
      <c r="E88" s="141" t="s">
        <v>83</v>
      </c>
      <c r="F88" s="146" t="s">
        <v>43</v>
      </c>
      <c r="G88" s="147" t="s">
        <v>34</v>
      </c>
      <c r="H88" s="147" t="s">
        <v>34</v>
      </c>
      <c r="I88" s="147" t="s">
        <v>34</v>
      </c>
      <c r="J88" s="148" t="s">
        <v>54</v>
      </c>
      <c r="K88" s="147" t="s">
        <v>34</v>
      </c>
      <c r="L88" s="149"/>
      <c r="M88" s="136">
        <f t="shared" si="4"/>
        <v>0</v>
      </c>
      <c r="N88" s="136">
        <f t="shared" si="4"/>
        <v>0</v>
      </c>
    </row>
    <row r="89" spans="2:14" ht="25.5" customHeight="1" hidden="1">
      <c r="B89" s="130" t="s">
        <v>17</v>
      </c>
      <c r="C89" s="5">
        <v>306</v>
      </c>
      <c r="D89" s="131" t="s">
        <v>71</v>
      </c>
      <c r="E89" s="12" t="s">
        <v>83</v>
      </c>
      <c r="F89" s="127" t="s">
        <v>43</v>
      </c>
      <c r="G89" s="128" t="s">
        <v>34</v>
      </c>
      <c r="H89" s="128" t="s">
        <v>34</v>
      </c>
      <c r="I89" s="128" t="s">
        <v>34</v>
      </c>
      <c r="J89" s="61" t="s">
        <v>54</v>
      </c>
      <c r="K89" s="128" t="s">
        <v>34</v>
      </c>
      <c r="L89" s="13" t="s">
        <v>18</v>
      </c>
      <c r="M89" s="129">
        <f t="shared" si="4"/>
        <v>0</v>
      </c>
      <c r="N89" s="129">
        <f t="shared" si="4"/>
        <v>0</v>
      </c>
    </row>
    <row r="90" spans="2:14" ht="25.5" customHeight="1" hidden="1">
      <c r="B90" s="130" t="s">
        <v>19</v>
      </c>
      <c r="C90" s="5">
        <v>306</v>
      </c>
      <c r="D90" s="131" t="s">
        <v>71</v>
      </c>
      <c r="E90" s="12" t="s">
        <v>83</v>
      </c>
      <c r="F90" s="127" t="s">
        <v>43</v>
      </c>
      <c r="G90" s="128" t="s">
        <v>34</v>
      </c>
      <c r="H90" s="128" t="s">
        <v>34</v>
      </c>
      <c r="I90" s="128" t="s">
        <v>34</v>
      </c>
      <c r="J90" s="61" t="s">
        <v>54</v>
      </c>
      <c r="K90" s="128" t="s">
        <v>34</v>
      </c>
      <c r="L90" s="13" t="s">
        <v>20</v>
      </c>
      <c r="M90" s="129"/>
      <c r="N90" s="129"/>
    </row>
    <row r="91" spans="2:14" ht="25.5" customHeight="1" hidden="1">
      <c r="B91" s="163"/>
      <c r="C91" s="5"/>
      <c r="D91" s="141"/>
      <c r="E91" s="141"/>
      <c r="F91" s="146"/>
      <c r="G91" s="147"/>
      <c r="H91" s="147"/>
      <c r="I91" s="147"/>
      <c r="J91" s="148"/>
      <c r="K91" s="147"/>
      <c r="L91" s="149"/>
      <c r="M91" s="135"/>
      <c r="N91" s="135"/>
    </row>
    <row r="92" spans="2:14" ht="12.75">
      <c r="B92" s="115" t="s">
        <v>85</v>
      </c>
      <c r="C92" s="8">
        <v>306</v>
      </c>
      <c r="D92" s="116" t="s">
        <v>86</v>
      </c>
      <c r="E92" s="116"/>
      <c r="F92" s="152"/>
      <c r="G92" s="153"/>
      <c r="H92" s="153"/>
      <c r="I92" s="153"/>
      <c r="J92" s="154"/>
      <c r="K92" s="153"/>
      <c r="L92" s="14"/>
      <c r="M92" s="120">
        <f>M93+M98</f>
        <v>12.200000000000001</v>
      </c>
      <c r="N92" s="120">
        <f>N93+N98</f>
        <v>12.200000000000001</v>
      </c>
    </row>
    <row r="93" spans="2:14" ht="12.75" hidden="1">
      <c r="B93" s="140" t="s">
        <v>143</v>
      </c>
      <c r="C93" s="8">
        <v>306</v>
      </c>
      <c r="D93" s="116" t="s">
        <v>86</v>
      </c>
      <c r="E93" s="141" t="s">
        <v>67</v>
      </c>
      <c r="F93" s="146"/>
      <c r="G93" s="147"/>
      <c r="H93" s="147"/>
      <c r="I93" s="147"/>
      <c r="J93" s="148"/>
      <c r="K93" s="147"/>
      <c r="L93" s="149"/>
      <c r="M93" s="136">
        <f aca="true" t="shared" si="5" ref="M93:N96">M94</f>
        <v>0</v>
      </c>
      <c r="N93" s="136">
        <f t="shared" si="5"/>
        <v>0</v>
      </c>
    </row>
    <row r="94" spans="2:14" ht="25.5" hidden="1">
      <c r="B94" s="140" t="s">
        <v>144</v>
      </c>
      <c r="C94" s="8">
        <v>306</v>
      </c>
      <c r="D94" s="116" t="s">
        <v>86</v>
      </c>
      <c r="E94" s="141" t="s">
        <v>67</v>
      </c>
      <c r="F94" s="146" t="s">
        <v>145</v>
      </c>
      <c r="G94" s="147" t="s">
        <v>34</v>
      </c>
      <c r="H94" s="147" t="s">
        <v>34</v>
      </c>
      <c r="I94" s="147" t="s">
        <v>34</v>
      </c>
      <c r="J94" s="148" t="s">
        <v>35</v>
      </c>
      <c r="K94" s="147"/>
      <c r="L94" s="149"/>
      <c r="M94" s="136">
        <f t="shared" si="5"/>
        <v>0</v>
      </c>
      <c r="N94" s="136">
        <f t="shared" si="5"/>
        <v>0</v>
      </c>
    </row>
    <row r="95" spans="2:14" ht="12.75" hidden="1">
      <c r="B95" s="140" t="s">
        <v>146</v>
      </c>
      <c r="C95" s="8">
        <v>306</v>
      </c>
      <c r="D95" s="116" t="s">
        <v>86</v>
      </c>
      <c r="E95" s="141" t="s">
        <v>67</v>
      </c>
      <c r="F95" s="146" t="s">
        <v>145</v>
      </c>
      <c r="G95" s="128" t="s">
        <v>34</v>
      </c>
      <c r="H95" s="128" t="s">
        <v>34</v>
      </c>
      <c r="I95" s="128" t="s">
        <v>34</v>
      </c>
      <c r="J95" s="148" t="s">
        <v>147</v>
      </c>
      <c r="K95" s="147"/>
      <c r="L95" s="149"/>
      <c r="M95" s="136">
        <f t="shared" si="5"/>
        <v>0</v>
      </c>
      <c r="N95" s="136">
        <f t="shared" si="5"/>
        <v>0</v>
      </c>
    </row>
    <row r="96" spans="2:14" ht="25.5" hidden="1">
      <c r="B96" s="130" t="s">
        <v>17</v>
      </c>
      <c r="C96" s="8">
        <v>306</v>
      </c>
      <c r="D96" s="116" t="s">
        <v>86</v>
      </c>
      <c r="E96" s="141" t="s">
        <v>67</v>
      </c>
      <c r="F96" s="146" t="s">
        <v>145</v>
      </c>
      <c r="G96" s="128" t="s">
        <v>34</v>
      </c>
      <c r="H96" s="128" t="s">
        <v>34</v>
      </c>
      <c r="I96" s="128" t="s">
        <v>34</v>
      </c>
      <c r="J96" s="148" t="s">
        <v>147</v>
      </c>
      <c r="K96" s="147"/>
      <c r="L96" s="149"/>
      <c r="M96" s="136">
        <f t="shared" si="5"/>
        <v>0</v>
      </c>
      <c r="N96" s="136">
        <f t="shared" si="5"/>
        <v>0</v>
      </c>
    </row>
    <row r="97" spans="2:14" ht="38.25" hidden="1">
      <c r="B97" s="130" t="s">
        <v>19</v>
      </c>
      <c r="C97" s="8">
        <v>306</v>
      </c>
      <c r="D97" s="116" t="s">
        <v>86</v>
      </c>
      <c r="E97" s="141" t="s">
        <v>67</v>
      </c>
      <c r="F97" s="146" t="s">
        <v>145</v>
      </c>
      <c r="G97" s="128" t="s">
        <v>34</v>
      </c>
      <c r="H97" s="128" t="s">
        <v>34</v>
      </c>
      <c r="I97" s="128" t="s">
        <v>34</v>
      </c>
      <c r="J97" s="148" t="s">
        <v>147</v>
      </c>
      <c r="K97" s="147"/>
      <c r="L97" s="149"/>
      <c r="M97" s="136"/>
      <c r="N97" s="136"/>
    </row>
    <row r="98" spans="2:14" ht="12.75">
      <c r="B98" s="140" t="s">
        <v>87</v>
      </c>
      <c r="C98" s="8">
        <v>306</v>
      </c>
      <c r="D98" s="141" t="s">
        <v>86</v>
      </c>
      <c r="E98" s="141" t="s">
        <v>76</v>
      </c>
      <c r="F98" s="146"/>
      <c r="G98" s="147"/>
      <c r="H98" s="147"/>
      <c r="I98" s="147"/>
      <c r="J98" s="148"/>
      <c r="K98" s="147"/>
      <c r="L98" s="149"/>
      <c r="M98" s="136">
        <f>SUM(M99)</f>
        <v>12.200000000000001</v>
      </c>
      <c r="N98" s="136">
        <f>SUM(N99)</f>
        <v>12.200000000000001</v>
      </c>
    </row>
    <row r="99" spans="2:14" ht="25.5">
      <c r="B99" s="115" t="s">
        <v>0</v>
      </c>
      <c r="C99" s="8">
        <v>306</v>
      </c>
      <c r="D99" s="116" t="s">
        <v>86</v>
      </c>
      <c r="E99" s="116" t="s">
        <v>76</v>
      </c>
      <c r="F99" s="152" t="s">
        <v>44</v>
      </c>
      <c r="G99" s="153" t="s">
        <v>34</v>
      </c>
      <c r="H99" s="153" t="s">
        <v>34</v>
      </c>
      <c r="I99" s="153" t="s">
        <v>34</v>
      </c>
      <c r="J99" s="154" t="s">
        <v>35</v>
      </c>
      <c r="K99" s="153" t="s">
        <v>34</v>
      </c>
      <c r="L99" s="14"/>
      <c r="M99" s="120">
        <f>M109+M112+M115+M103+M100+M106</f>
        <v>12.200000000000001</v>
      </c>
      <c r="N99" s="120">
        <f>N109+N112+N115+N103+N100+N106</f>
        <v>12.200000000000001</v>
      </c>
    </row>
    <row r="100" spans="2:14" ht="12.75" customHeight="1" hidden="1">
      <c r="B100" s="164" t="s">
        <v>97</v>
      </c>
      <c r="C100" s="5">
        <v>306</v>
      </c>
      <c r="D100" s="131" t="s">
        <v>86</v>
      </c>
      <c r="E100" s="131" t="s">
        <v>76</v>
      </c>
      <c r="F100" s="152" t="s">
        <v>44</v>
      </c>
      <c r="G100" s="128" t="s">
        <v>34</v>
      </c>
      <c r="H100" s="128" t="s">
        <v>34</v>
      </c>
      <c r="I100" s="128" t="s">
        <v>34</v>
      </c>
      <c r="J100" s="61" t="s">
        <v>96</v>
      </c>
      <c r="K100" s="128" t="s">
        <v>34</v>
      </c>
      <c r="L100" s="14"/>
      <c r="M100" s="129">
        <f>M101</f>
        <v>0</v>
      </c>
      <c r="N100" s="129">
        <f>N101</f>
        <v>0</v>
      </c>
    </row>
    <row r="101" spans="2:14" ht="25.5" customHeight="1" hidden="1">
      <c r="B101" s="130" t="s">
        <v>17</v>
      </c>
      <c r="C101" s="5">
        <v>306</v>
      </c>
      <c r="D101" s="131" t="s">
        <v>86</v>
      </c>
      <c r="E101" s="131" t="s">
        <v>76</v>
      </c>
      <c r="F101" s="152" t="s">
        <v>44</v>
      </c>
      <c r="G101" s="128" t="s">
        <v>34</v>
      </c>
      <c r="H101" s="128" t="s">
        <v>34</v>
      </c>
      <c r="I101" s="128" t="s">
        <v>34</v>
      </c>
      <c r="J101" s="61" t="s">
        <v>96</v>
      </c>
      <c r="K101" s="128" t="s">
        <v>34</v>
      </c>
      <c r="L101" s="13" t="s">
        <v>18</v>
      </c>
      <c r="M101" s="129">
        <f>M102</f>
        <v>0</v>
      </c>
      <c r="N101" s="129">
        <f>N102</f>
        <v>0</v>
      </c>
    </row>
    <row r="102" spans="2:14" ht="25.5" customHeight="1" hidden="1">
      <c r="B102" s="130" t="s">
        <v>19</v>
      </c>
      <c r="C102" s="5">
        <v>306</v>
      </c>
      <c r="D102" s="131" t="s">
        <v>86</v>
      </c>
      <c r="E102" s="131" t="s">
        <v>76</v>
      </c>
      <c r="F102" s="152" t="s">
        <v>44</v>
      </c>
      <c r="G102" s="128" t="s">
        <v>34</v>
      </c>
      <c r="H102" s="128" t="s">
        <v>34</v>
      </c>
      <c r="I102" s="128" t="s">
        <v>34</v>
      </c>
      <c r="J102" s="61" t="s">
        <v>96</v>
      </c>
      <c r="K102" s="128" t="s">
        <v>34</v>
      </c>
      <c r="L102" s="13" t="s">
        <v>20</v>
      </c>
      <c r="M102" s="129"/>
      <c r="N102" s="129"/>
    </row>
    <row r="103" spans="2:14" ht="38.25" hidden="1">
      <c r="B103" s="165" t="s">
        <v>98</v>
      </c>
      <c r="C103" s="5">
        <v>306</v>
      </c>
      <c r="D103" s="131" t="s">
        <v>86</v>
      </c>
      <c r="E103" s="131" t="s">
        <v>76</v>
      </c>
      <c r="F103" s="152" t="s">
        <v>44</v>
      </c>
      <c r="G103" s="128" t="s">
        <v>34</v>
      </c>
      <c r="H103" s="128" t="s">
        <v>34</v>
      </c>
      <c r="I103" s="128" t="s">
        <v>34</v>
      </c>
      <c r="J103" s="61" t="s">
        <v>196</v>
      </c>
      <c r="K103" s="128" t="s">
        <v>34</v>
      </c>
      <c r="L103" s="13"/>
      <c r="M103" s="129">
        <f>M104</f>
        <v>0</v>
      </c>
      <c r="N103" s="129">
        <f>N104</f>
        <v>0</v>
      </c>
    </row>
    <row r="104" spans="2:14" ht="25.5" hidden="1">
      <c r="B104" s="130" t="s">
        <v>17</v>
      </c>
      <c r="C104" s="5">
        <v>306</v>
      </c>
      <c r="D104" s="131" t="s">
        <v>86</v>
      </c>
      <c r="E104" s="131" t="s">
        <v>76</v>
      </c>
      <c r="F104" s="152" t="s">
        <v>44</v>
      </c>
      <c r="G104" s="128" t="s">
        <v>34</v>
      </c>
      <c r="H104" s="128" t="s">
        <v>34</v>
      </c>
      <c r="I104" s="128" t="s">
        <v>34</v>
      </c>
      <c r="J104" s="61" t="s">
        <v>196</v>
      </c>
      <c r="K104" s="128" t="s">
        <v>34</v>
      </c>
      <c r="L104" s="13" t="s">
        <v>18</v>
      </c>
      <c r="M104" s="129">
        <f>M105</f>
        <v>0</v>
      </c>
      <c r="N104" s="129">
        <f>N105</f>
        <v>0</v>
      </c>
    </row>
    <row r="105" spans="2:14" ht="38.25" hidden="1">
      <c r="B105" s="130" t="s">
        <v>19</v>
      </c>
      <c r="C105" s="5">
        <v>306</v>
      </c>
      <c r="D105" s="131" t="s">
        <v>86</v>
      </c>
      <c r="E105" s="131" t="s">
        <v>76</v>
      </c>
      <c r="F105" s="152" t="s">
        <v>44</v>
      </c>
      <c r="G105" s="128" t="s">
        <v>34</v>
      </c>
      <c r="H105" s="128" t="s">
        <v>34</v>
      </c>
      <c r="I105" s="128" t="s">
        <v>34</v>
      </c>
      <c r="J105" s="61" t="s">
        <v>196</v>
      </c>
      <c r="K105" s="128" t="s">
        <v>34</v>
      </c>
      <c r="L105" s="13" t="s">
        <v>20</v>
      </c>
      <c r="M105" s="129"/>
      <c r="N105" s="129"/>
    </row>
    <row r="106" spans="2:14" ht="12.75" hidden="1">
      <c r="B106" s="77" t="s">
        <v>49</v>
      </c>
      <c r="C106" s="5">
        <v>306</v>
      </c>
      <c r="D106" s="131" t="s">
        <v>86</v>
      </c>
      <c r="E106" s="131" t="s">
        <v>76</v>
      </c>
      <c r="F106" s="152" t="s">
        <v>44</v>
      </c>
      <c r="G106" s="128" t="s">
        <v>34</v>
      </c>
      <c r="H106" s="128" t="s">
        <v>34</v>
      </c>
      <c r="I106" s="128" t="s">
        <v>34</v>
      </c>
      <c r="J106" s="138" t="s">
        <v>50</v>
      </c>
      <c r="K106" s="128" t="s">
        <v>34</v>
      </c>
      <c r="L106" s="14"/>
      <c r="M106" s="129">
        <f>M107</f>
        <v>0</v>
      </c>
      <c r="N106" s="129">
        <f>N107</f>
        <v>0</v>
      </c>
    </row>
    <row r="107" spans="2:14" ht="25.5" hidden="1">
      <c r="B107" s="63" t="s">
        <v>17</v>
      </c>
      <c r="C107" s="5">
        <v>306</v>
      </c>
      <c r="D107" s="131" t="s">
        <v>86</v>
      </c>
      <c r="E107" s="131" t="s">
        <v>76</v>
      </c>
      <c r="F107" s="152" t="s">
        <v>44</v>
      </c>
      <c r="G107" s="133" t="s">
        <v>34</v>
      </c>
      <c r="H107" s="133" t="s">
        <v>34</v>
      </c>
      <c r="I107" s="133" t="s">
        <v>34</v>
      </c>
      <c r="J107" s="139" t="s">
        <v>50</v>
      </c>
      <c r="K107" s="133" t="s">
        <v>34</v>
      </c>
      <c r="L107" s="134" t="s">
        <v>18</v>
      </c>
      <c r="M107" s="135">
        <f>M108</f>
        <v>0</v>
      </c>
      <c r="N107" s="135">
        <f>N108</f>
        <v>0</v>
      </c>
    </row>
    <row r="108" spans="2:14" ht="38.25" hidden="1">
      <c r="B108" s="130" t="s">
        <v>19</v>
      </c>
      <c r="C108" s="5">
        <v>306</v>
      </c>
      <c r="D108" s="131" t="s">
        <v>86</v>
      </c>
      <c r="E108" s="131" t="s">
        <v>76</v>
      </c>
      <c r="F108" s="152" t="s">
        <v>44</v>
      </c>
      <c r="G108" s="128" t="s">
        <v>34</v>
      </c>
      <c r="H108" s="128" t="s">
        <v>34</v>
      </c>
      <c r="I108" s="128" t="s">
        <v>34</v>
      </c>
      <c r="J108" s="138" t="s">
        <v>50</v>
      </c>
      <c r="K108" s="128" t="s">
        <v>34</v>
      </c>
      <c r="L108" s="13" t="s">
        <v>20</v>
      </c>
      <c r="M108" s="129"/>
      <c r="N108" s="129"/>
    </row>
    <row r="109" spans="2:14" ht="25.5" customHeight="1">
      <c r="B109" s="166" t="s">
        <v>58</v>
      </c>
      <c r="C109" s="5">
        <v>306</v>
      </c>
      <c r="D109" s="131" t="s">
        <v>86</v>
      </c>
      <c r="E109" s="131" t="s">
        <v>76</v>
      </c>
      <c r="F109" s="152" t="s">
        <v>44</v>
      </c>
      <c r="G109" s="128" t="s">
        <v>34</v>
      </c>
      <c r="H109" s="128" t="s">
        <v>34</v>
      </c>
      <c r="I109" s="128" t="s">
        <v>34</v>
      </c>
      <c r="J109" s="167" t="s">
        <v>55</v>
      </c>
      <c r="K109" s="128" t="s">
        <v>34</v>
      </c>
      <c r="L109" s="15"/>
      <c r="M109" s="168">
        <f>SUM(M110)</f>
        <v>9.3</v>
      </c>
      <c r="N109" s="168">
        <f>SUM(N110)</f>
        <v>9.3</v>
      </c>
    </row>
    <row r="110" spans="2:14" ht="38.25" customHeight="1">
      <c r="B110" s="63" t="s">
        <v>17</v>
      </c>
      <c r="C110" s="5">
        <v>306</v>
      </c>
      <c r="D110" s="131" t="s">
        <v>86</v>
      </c>
      <c r="E110" s="131" t="s">
        <v>76</v>
      </c>
      <c r="F110" s="152" t="s">
        <v>44</v>
      </c>
      <c r="G110" s="133" t="s">
        <v>34</v>
      </c>
      <c r="H110" s="133" t="s">
        <v>34</v>
      </c>
      <c r="I110" s="133" t="s">
        <v>34</v>
      </c>
      <c r="J110" s="62" t="s">
        <v>55</v>
      </c>
      <c r="K110" s="133" t="s">
        <v>34</v>
      </c>
      <c r="L110" s="134" t="s">
        <v>18</v>
      </c>
      <c r="M110" s="135">
        <f>SUM(M111)</f>
        <v>9.3</v>
      </c>
      <c r="N110" s="135">
        <f>SUM(N111)</f>
        <v>9.3</v>
      </c>
    </row>
    <row r="111" spans="2:14" ht="12.75" customHeight="1">
      <c r="B111" s="130" t="s">
        <v>19</v>
      </c>
      <c r="C111" s="5">
        <v>306</v>
      </c>
      <c r="D111" s="131" t="s">
        <v>86</v>
      </c>
      <c r="E111" s="131" t="s">
        <v>76</v>
      </c>
      <c r="F111" s="152" t="s">
        <v>44</v>
      </c>
      <c r="G111" s="128" t="s">
        <v>34</v>
      </c>
      <c r="H111" s="128" t="s">
        <v>34</v>
      </c>
      <c r="I111" s="128" t="s">
        <v>34</v>
      </c>
      <c r="J111" s="61" t="s">
        <v>55</v>
      </c>
      <c r="K111" s="128" t="s">
        <v>34</v>
      </c>
      <c r="L111" s="13" t="s">
        <v>20</v>
      </c>
      <c r="M111" s="129">
        <v>9.3</v>
      </c>
      <c r="N111" s="129">
        <v>9.3</v>
      </c>
    </row>
    <row r="112" spans="2:14" ht="25.5">
      <c r="B112" s="166" t="s">
        <v>56</v>
      </c>
      <c r="C112" s="5">
        <v>306</v>
      </c>
      <c r="D112" s="169" t="s">
        <v>86</v>
      </c>
      <c r="E112" s="169" t="s">
        <v>76</v>
      </c>
      <c r="F112" s="152" t="s">
        <v>44</v>
      </c>
      <c r="G112" s="170" t="s">
        <v>34</v>
      </c>
      <c r="H112" s="170" t="s">
        <v>34</v>
      </c>
      <c r="I112" s="170" t="s">
        <v>34</v>
      </c>
      <c r="J112" s="167" t="s">
        <v>57</v>
      </c>
      <c r="K112" s="170" t="s">
        <v>34</v>
      </c>
      <c r="L112" s="15"/>
      <c r="M112" s="168">
        <f>M113</f>
        <v>2.9</v>
      </c>
      <c r="N112" s="168">
        <f>N113</f>
        <v>2.9</v>
      </c>
    </row>
    <row r="113" spans="2:14" ht="25.5">
      <c r="B113" s="63" t="s">
        <v>17</v>
      </c>
      <c r="C113" s="5">
        <v>306</v>
      </c>
      <c r="D113" s="131" t="s">
        <v>86</v>
      </c>
      <c r="E113" s="131" t="s">
        <v>76</v>
      </c>
      <c r="F113" s="152" t="s">
        <v>44</v>
      </c>
      <c r="G113" s="133" t="s">
        <v>34</v>
      </c>
      <c r="H113" s="133" t="s">
        <v>34</v>
      </c>
      <c r="I113" s="133" t="s">
        <v>34</v>
      </c>
      <c r="J113" s="62" t="s">
        <v>57</v>
      </c>
      <c r="K113" s="133" t="s">
        <v>34</v>
      </c>
      <c r="L113" s="134" t="s">
        <v>18</v>
      </c>
      <c r="M113" s="135">
        <f>M114</f>
        <v>2.9</v>
      </c>
      <c r="N113" s="135">
        <f>N114</f>
        <v>2.9</v>
      </c>
    </row>
    <row r="114" spans="2:14" ht="38.25">
      <c r="B114" s="130" t="s">
        <v>19</v>
      </c>
      <c r="C114" s="5">
        <v>306</v>
      </c>
      <c r="D114" s="131" t="s">
        <v>86</v>
      </c>
      <c r="E114" s="131" t="s">
        <v>76</v>
      </c>
      <c r="F114" s="171" t="s">
        <v>44</v>
      </c>
      <c r="G114" s="172" t="s">
        <v>34</v>
      </c>
      <c r="H114" s="172" t="s">
        <v>34</v>
      </c>
      <c r="I114" s="172" t="s">
        <v>34</v>
      </c>
      <c r="J114" s="173" t="s">
        <v>57</v>
      </c>
      <c r="K114" s="172" t="s">
        <v>34</v>
      </c>
      <c r="L114" s="13" t="s">
        <v>20</v>
      </c>
      <c r="M114" s="129">
        <v>2.9</v>
      </c>
      <c r="N114" s="129">
        <v>2.9</v>
      </c>
    </row>
    <row r="115" spans="2:14" ht="25.5" hidden="1">
      <c r="B115" s="165" t="s">
        <v>99</v>
      </c>
      <c r="C115" s="5">
        <v>306</v>
      </c>
      <c r="D115" s="131" t="s">
        <v>86</v>
      </c>
      <c r="E115" s="131" t="s">
        <v>76</v>
      </c>
      <c r="F115" s="171" t="s">
        <v>44</v>
      </c>
      <c r="G115" s="172" t="s">
        <v>34</v>
      </c>
      <c r="H115" s="172" t="s">
        <v>34</v>
      </c>
      <c r="I115" s="172" t="s">
        <v>34</v>
      </c>
      <c r="J115" s="61" t="s">
        <v>95</v>
      </c>
      <c r="K115" s="172" t="s">
        <v>34</v>
      </c>
      <c r="L115" s="61"/>
      <c r="M115" s="137">
        <f>M116</f>
        <v>0</v>
      </c>
      <c r="N115" s="137">
        <f>N116</f>
        <v>0</v>
      </c>
    </row>
    <row r="116" spans="2:14" ht="25.5" hidden="1">
      <c r="B116" s="63" t="s">
        <v>17</v>
      </c>
      <c r="C116" s="5">
        <v>306</v>
      </c>
      <c r="D116" s="131" t="s">
        <v>86</v>
      </c>
      <c r="E116" s="131" t="s">
        <v>76</v>
      </c>
      <c r="F116" s="171" t="s">
        <v>44</v>
      </c>
      <c r="G116" s="172" t="s">
        <v>34</v>
      </c>
      <c r="H116" s="172" t="s">
        <v>34</v>
      </c>
      <c r="I116" s="172" t="s">
        <v>34</v>
      </c>
      <c r="J116" s="62" t="s">
        <v>95</v>
      </c>
      <c r="K116" s="172" t="s">
        <v>34</v>
      </c>
      <c r="L116" s="61" t="s">
        <v>18</v>
      </c>
      <c r="M116" s="137">
        <f>M117</f>
        <v>0</v>
      </c>
      <c r="N116" s="137">
        <f>N117</f>
        <v>0</v>
      </c>
    </row>
    <row r="117" spans="2:14" ht="38.25" hidden="1">
      <c r="B117" s="130" t="s">
        <v>19</v>
      </c>
      <c r="C117" s="5">
        <v>306</v>
      </c>
      <c r="D117" s="131" t="s">
        <v>86</v>
      </c>
      <c r="E117" s="131" t="s">
        <v>76</v>
      </c>
      <c r="F117" s="171" t="s">
        <v>44</v>
      </c>
      <c r="G117" s="172" t="s">
        <v>34</v>
      </c>
      <c r="H117" s="172" t="s">
        <v>34</v>
      </c>
      <c r="I117" s="172" t="s">
        <v>34</v>
      </c>
      <c r="J117" s="61" t="s">
        <v>95</v>
      </c>
      <c r="K117" s="172" t="s">
        <v>34</v>
      </c>
      <c r="L117" s="61" t="s">
        <v>20</v>
      </c>
      <c r="M117" s="137"/>
      <c r="N117" s="137"/>
    </row>
    <row r="118" spans="2:14" ht="12.75">
      <c r="B118" s="23"/>
      <c r="C118" s="5"/>
      <c r="D118" s="131"/>
      <c r="E118" s="131"/>
      <c r="F118" s="152"/>
      <c r="G118" s="128"/>
      <c r="H118" s="128"/>
      <c r="I118" s="128"/>
      <c r="J118" s="102"/>
      <c r="K118" s="128"/>
      <c r="L118" s="61"/>
      <c r="M118" s="137"/>
      <c r="N118" s="137"/>
    </row>
    <row r="119" spans="2:14" ht="38.25" customHeight="1">
      <c r="B119" s="115" t="s">
        <v>88</v>
      </c>
      <c r="C119" s="8">
        <v>306</v>
      </c>
      <c r="D119" s="116" t="s">
        <v>90</v>
      </c>
      <c r="E119" s="116"/>
      <c r="F119" s="121"/>
      <c r="G119" s="122"/>
      <c r="H119" s="122"/>
      <c r="I119" s="122"/>
      <c r="J119" s="123"/>
      <c r="K119" s="122"/>
      <c r="L119" s="14"/>
      <c r="M119" s="120">
        <f>SUM(M120)</f>
        <v>2973.2</v>
      </c>
      <c r="N119" s="120">
        <f>SUM(N120)</f>
        <v>2794.2</v>
      </c>
    </row>
    <row r="120" spans="2:14" ht="12.75" customHeight="1">
      <c r="B120" s="115" t="s">
        <v>89</v>
      </c>
      <c r="C120" s="8">
        <v>306</v>
      </c>
      <c r="D120" s="116" t="s">
        <v>90</v>
      </c>
      <c r="E120" s="116" t="s">
        <v>67</v>
      </c>
      <c r="F120" s="152"/>
      <c r="G120" s="153"/>
      <c r="H120" s="153"/>
      <c r="I120" s="153"/>
      <c r="J120" s="154"/>
      <c r="K120" s="153"/>
      <c r="L120" s="14"/>
      <c r="M120" s="120">
        <f>M121</f>
        <v>2973.2</v>
      </c>
      <c r="N120" s="120">
        <f>N121</f>
        <v>2794.2</v>
      </c>
    </row>
    <row r="121" spans="2:14" ht="25.5" customHeight="1">
      <c r="B121" s="140" t="s">
        <v>14</v>
      </c>
      <c r="C121" s="8">
        <v>306</v>
      </c>
      <c r="D121" s="141" t="s">
        <v>90</v>
      </c>
      <c r="E121" s="141" t="s">
        <v>67</v>
      </c>
      <c r="F121" s="146" t="s">
        <v>46</v>
      </c>
      <c r="G121" s="147" t="s">
        <v>34</v>
      </c>
      <c r="H121" s="147" t="s">
        <v>34</v>
      </c>
      <c r="I121" s="147" t="s">
        <v>34</v>
      </c>
      <c r="J121" s="148" t="s">
        <v>35</v>
      </c>
      <c r="K121" s="147" t="s">
        <v>34</v>
      </c>
      <c r="L121" s="151"/>
      <c r="M121" s="136">
        <f>M125+M134+M137+M128+M122+M131</f>
        <v>2973.2</v>
      </c>
      <c r="N121" s="136">
        <f>N125+N134+N137+N128+N122+N131</f>
        <v>2794.2</v>
      </c>
    </row>
    <row r="122" spans="2:14" ht="25.5">
      <c r="B122" s="164" t="s">
        <v>97</v>
      </c>
      <c r="C122" s="5">
        <v>306</v>
      </c>
      <c r="D122" s="169" t="s">
        <v>90</v>
      </c>
      <c r="E122" s="169" t="s">
        <v>67</v>
      </c>
      <c r="F122" s="132" t="s">
        <v>46</v>
      </c>
      <c r="G122" s="170" t="s">
        <v>34</v>
      </c>
      <c r="H122" s="170" t="s">
        <v>34</v>
      </c>
      <c r="I122" s="170" t="s">
        <v>34</v>
      </c>
      <c r="J122" s="62" t="s">
        <v>96</v>
      </c>
      <c r="K122" s="170" t="s">
        <v>34</v>
      </c>
      <c r="L122" s="151"/>
      <c r="M122" s="135">
        <f>M123</f>
        <v>75</v>
      </c>
      <c r="N122" s="135">
        <f>N123</f>
        <v>75</v>
      </c>
    </row>
    <row r="123" spans="2:14" ht="25.5">
      <c r="B123" s="63" t="s">
        <v>17</v>
      </c>
      <c r="C123" s="5">
        <v>306</v>
      </c>
      <c r="D123" s="169" t="s">
        <v>90</v>
      </c>
      <c r="E123" s="169" t="s">
        <v>67</v>
      </c>
      <c r="F123" s="132" t="s">
        <v>46</v>
      </c>
      <c r="G123" s="170" t="s">
        <v>34</v>
      </c>
      <c r="H123" s="170" t="s">
        <v>34</v>
      </c>
      <c r="I123" s="170" t="s">
        <v>34</v>
      </c>
      <c r="J123" s="62" t="s">
        <v>96</v>
      </c>
      <c r="K123" s="170" t="s">
        <v>34</v>
      </c>
      <c r="L123" s="134" t="s">
        <v>18</v>
      </c>
      <c r="M123" s="135">
        <f>M124</f>
        <v>75</v>
      </c>
      <c r="N123" s="135">
        <f>N124</f>
        <v>75</v>
      </c>
    </row>
    <row r="124" spans="2:14" ht="38.25">
      <c r="B124" s="130" t="s">
        <v>19</v>
      </c>
      <c r="C124" s="5">
        <v>306</v>
      </c>
      <c r="D124" s="169" t="s">
        <v>90</v>
      </c>
      <c r="E124" s="169" t="s">
        <v>67</v>
      </c>
      <c r="F124" s="132" t="s">
        <v>46</v>
      </c>
      <c r="G124" s="170" t="s">
        <v>34</v>
      </c>
      <c r="H124" s="170" t="s">
        <v>34</v>
      </c>
      <c r="I124" s="170" t="s">
        <v>34</v>
      </c>
      <c r="J124" s="62" t="s">
        <v>96</v>
      </c>
      <c r="K124" s="170" t="s">
        <v>34</v>
      </c>
      <c r="L124" s="134" t="s">
        <v>20</v>
      </c>
      <c r="M124" s="135">
        <v>75</v>
      </c>
      <c r="N124" s="135">
        <v>75</v>
      </c>
    </row>
    <row r="125" spans="2:14" ht="25.5" customHeight="1">
      <c r="B125" s="165" t="s">
        <v>98</v>
      </c>
      <c r="C125" s="5">
        <v>306</v>
      </c>
      <c r="D125" s="169" t="s">
        <v>90</v>
      </c>
      <c r="E125" s="169" t="s">
        <v>67</v>
      </c>
      <c r="F125" s="146" t="s">
        <v>46</v>
      </c>
      <c r="G125" s="170" t="s">
        <v>34</v>
      </c>
      <c r="H125" s="170" t="s">
        <v>34</v>
      </c>
      <c r="I125" s="170" t="s">
        <v>34</v>
      </c>
      <c r="J125" s="61" t="s">
        <v>179</v>
      </c>
      <c r="K125" s="170" t="s">
        <v>34</v>
      </c>
      <c r="L125" s="15"/>
      <c r="M125" s="168">
        <f>M126</f>
        <v>25</v>
      </c>
      <c r="N125" s="168">
        <f>N126</f>
        <v>25</v>
      </c>
    </row>
    <row r="126" spans="2:14" ht="38.25" customHeight="1">
      <c r="B126" s="63" t="s">
        <v>17</v>
      </c>
      <c r="C126" s="5">
        <v>306</v>
      </c>
      <c r="D126" s="126" t="s">
        <v>90</v>
      </c>
      <c r="E126" s="126" t="s">
        <v>67</v>
      </c>
      <c r="F126" s="146" t="s">
        <v>46</v>
      </c>
      <c r="G126" s="133" t="s">
        <v>34</v>
      </c>
      <c r="H126" s="133" t="s">
        <v>34</v>
      </c>
      <c r="I126" s="133" t="s">
        <v>34</v>
      </c>
      <c r="J126" s="61" t="s">
        <v>179</v>
      </c>
      <c r="K126" s="133" t="s">
        <v>34</v>
      </c>
      <c r="L126" s="134" t="s">
        <v>18</v>
      </c>
      <c r="M126" s="135">
        <f>M127</f>
        <v>25</v>
      </c>
      <c r="N126" s="135">
        <f>N127</f>
        <v>25</v>
      </c>
    </row>
    <row r="127" spans="2:14" ht="17.25" customHeight="1">
      <c r="B127" s="130" t="s">
        <v>19</v>
      </c>
      <c r="C127" s="5">
        <v>306</v>
      </c>
      <c r="D127" s="131" t="s">
        <v>90</v>
      </c>
      <c r="E127" s="131" t="s">
        <v>67</v>
      </c>
      <c r="F127" s="146" t="s">
        <v>46</v>
      </c>
      <c r="G127" s="128" t="s">
        <v>34</v>
      </c>
      <c r="H127" s="128" t="s">
        <v>34</v>
      </c>
      <c r="I127" s="128" t="s">
        <v>34</v>
      </c>
      <c r="J127" s="61" t="s">
        <v>179</v>
      </c>
      <c r="K127" s="128" t="s">
        <v>34</v>
      </c>
      <c r="L127" s="13" t="s">
        <v>20</v>
      </c>
      <c r="M127" s="129">
        <v>25</v>
      </c>
      <c r="N127" s="129">
        <v>25</v>
      </c>
    </row>
    <row r="128" spans="2:14" ht="25.5">
      <c r="B128" s="63" t="s">
        <v>94</v>
      </c>
      <c r="C128" s="5">
        <v>306</v>
      </c>
      <c r="D128" s="126" t="s">
        <v>90</v>
      </c>
      <c r="E128" s="126" t="s">
        <v>67</v>
      </c>
      <c r="F128" s="146" t="s">
        <v>46</v>
      </c>
      <c r="G128" s="133" t="s">
        <v>34</v>
      </c>
      <c r="H128" s="133" t="s">
        <v>34</v>
      </c>
      <c r="I128" s="133" t="s">
        <v>34</v>
      </c>
      <c r="J128" s="62" t="s">
        <v>93</v>
      </c>
      <c r="K128" s="133" t="s">
        <v>34</v>
      </c>
      <c r="L128" s="134"/>
      <c r="M128" s="135">
        <f>M129</f>
        <v>6.7</v>
      </c>
      <c r="N128" s="135">
        <f>N129</f>
        <v>6.7</v>
      </c>
    </row>
    <row r="129" spans="2:14" ht="25.5">
      <c r="B129" s="63" t="s">
        <v>17</v>
      </c>
      <c r="C129" s="5">
        <v>306</v>
      </c>
      <c r="D129" s="126" t="s">
        <v>90</v>
      </c>
      <c r="E129" s="126" t="s">
        <v>67</v>
      </c>
      <c r="F129" s="146" t="s">
        <v>46</v>
      </c>
      <c r="G129" s="133" t="s">
        <v>34</v>
      </c>
      <c r="H129" s="133" t="s">
        <v>34</v>
      </c>
      <c r="I129" s="133" t="s">
        <v>34</v>
      </c>
      <c r="J129" s="62" t="s">
        <v>93</v>
      </c>
      <c r="K129" s="133" t="s">
        <v>34</v>
      </c>
      <c r="L129" s="134" t="s">
        <v>18</v>
      </c>
      <c r="M129" s="135">
        <f>M130</f>
        <v>6.7</v>
      </c>
      <c r="N129" s="135">
        <f>N130</f>
        <v>6.7</v>
      </c>
    </row>
    <row r="130" spans="2:14" ht="38.25">
      <c r="B130" s="130" t="s">
        <v>19</v>
      </c>
      <c r="C130" s="5">
        <v>306</v>
      </c>
      <c r="D130" s="126" t="s">
        <v>90</v>
      </c>
      <c r="E130" s="126" t="s">
        <v>67</v>
      </c>
      <c r="F130" s="146" t="s">
        <v>46</v>
      </c>
      <c r="G130" s="133" t="s">
        <v>34</v>
      </c>
      <c r="H130" s="133" t="s">
        <v>34</v>
      </c>
      <c r="I130" s="133" t="s">
        <v>34</v>
      </c>
      <c r="J130" s="62" t="s">
        <v>93</v>
      </c>
      <c r="K130" s="133" t="s">
        <v>34</v>
      </c>
      <c r="L130" s="134" t="s">
        <v>20</v>
      </c>
      <c r="M130" s="135">
        <v>6.7</v>
      </c>
      <c r="N130" s="135">
        <v>6.7</v>
      </c>
    </row>
    <row r="131" spans="2:14" ht="76.5">
      <c r="B131" s="72" t="s">
        <v>197</v>
      </c>
      <c r="C131" s="174">
        <v>306</v>
      </c>
      <c r="D131" s="169" t="s">
        <v>90</v>
      </c>
      <c r="E131" s="169" t="s">
        <v>67</v>
      </c>
      <c r="F131" s="146" t="s">
        <v>46</v>
      </c>
      <c r="G131" s="170" t="s">
        <v>34</v>
      </c>
      <c r="H131" s="170" t="s">
        <v>34</v>
      </c>
      <c r="I131" s="170" t="s">
        <v>34</v>
      </c>
      <c r="J131" s="167" t="s">
        <v>198</v>
      </c>
      <c r="K131" s="170" t="s">
        <v>34</v>
      </c>
      <c r="L131" s="15"/>
      <c r="M131" s="168">
        <f>M132</f>
        <v>786.8</v>
      </c>
      <c r="N131" s="168">
        <f>N132</f>
        <v>786.8</v>
      </c>
    </row>
    <row r="132" spans="2:14" ht="38.25">
      <c r="B132" s="63" t="s">
        <v>3</v>
      </c>
      <c r="C132" s="5">
        <v>306</v>
      </c>
      <c r="D132" s="126" t="s">
        <v>90</v>
      </c>
      <c r="E132" s="126" t="s">
        <v>67</v>
      </c>
      <c r="F132" s="146" t="s">
        <v>46</v>
      </c>
      <c r="G132" s="133" t="s">
        <v>34</v>
      </c>
      <c r="H132" s="133" t="s">
        <v>34</v>
      </c>
      <c r="I132" s="133" t="s">
        <v>34</v>
      </c>
      <c r="J132" s="167" t="s">
        <v>198</v>
      </c>
      <c r="K132" s="133" t="s">
        <v>34</v>
      </c>
      <c r="L132" s="134" t="s">
        <v>45</v>
      </c>
      <c r="M132" s="135">
        <f>M133</f>
        <v>786.8</v>
      </c>
      <c r="N132" s="135">
        <f>N133</f>
        <v>786.8</v>
      </c>
    </row>
    <row r="133" spans="2:14" ht="12.75">
      <c r="B133" s="130" t="s">
        <v>4</v>
      </c>
      <c r="C133" s="5">
        <v>306</v>
      </c>
      <c r="D133" s="131" t="s">
        <v>90</v>
      </c>
      <c r="E133" s="131" t="s">
        <v>67</v>
      </c>
      <c r="F133" s="146" t="s">
        <v>46</v>
      </c>
      <c r="G133" s="128" t="s">
        <v>34</v>
      </c>
      <c r="H133" s="128" t="s">
        <v>34</v>
      </c>
      <c r="I133" s="128" t="s">
        <v>34</v>
      </c>
      <c r="J133" s="167" t="s">
        <v>198</v>
      </c>
      <c r="K133" s="128" t="s">
        <v>34</v>
      </c>
      <c r="L133" s="13" t="s">
        <v>5</v>
      </c>
      <c r="M133" s="129">
        <v>786.8</v>
      </c>
      <c r="N133" s="129">
        <v>786.8</v>
      </c>
    </row>
    <row r="134" spans="2:14" ht="38.25" customHeight="1">
      <c r="B134" s="175" t="s">
        <v>16</v>
      </c>
      <c r="C134" s="5">
        <v>306</v>
      </c>
      <c r="D134" s="176" t="s">
        <v>90</v>
      </c>
      <c r="E134" s="176" t="s">
        <v>67</v>
      </c>
      <c r="F134" s="146" t="s">
        <v>46</v>
      </c>
      <c r="G134" s="177" t="s">
        <v>34</v>
      </c>
      <c r="H134" s="177" t="s">
        <v>34</v>
      </c>
      <c r="I134" s="177" t="s">
        <v>34</v>
      </c>
      <c r="J134" s="178" t="s">
        <v>59</v>
      </c>
      <c r="K134" s="177" t="s">
        <v>34</v>
      </c>
      <c r="L134" s="179"/>
      <c r="M134" s="180">
        <f>M135</f>
        <v>2079.7</v>
      </c>
      <c r="N134" s="180">
        <f>N135</f>
        <v>1900.7</v>
      </c>
    </row>
    <row r="135" spans="2:14" ht="12.75" customHeight="1">
      <c r="B135" s="130" t="s">
        <v>3</v>
      </c>
      <c r="C135" s="5">
        <v>306</v>
      </c>
      <c r="D135" s="131" t="s">
        <v>90</v>
      </c>
      <c r="E135" s="131" t="s">
        <v>67</v>
      </c>
      <c r="F135" s="146" t="s">
        <v>46</v>
      </c>
      <c r="G135" s="128" t="s">
        <v>34</v>
      </c>
      <c r="H135" s="128" t="s">
        <v>34</v>
      </c>
      <c r="I135" s="128" t="s">
        <v>34</v>
      </c>
      <c r="J135" s="61" t="s">
        <v>59</v>
      </c>
      <c r="K135" s="128" t="s">
        <v>34</v>
      </c>
      <c r="L135" s="13">
        <v>600</v>
      </c>
      <c r="M135" s="129">
        <f>M136</f>
        <v>2079.7</v>
      </c>
      <c r="N135" s="129">
        <f>N136</f>
        <v>1900.7</v>
      </c>
    </row>
    <row r="136" spans="2:14" ht="25.5" customHeight="1">
      <c r="B136" s="63" t="s">
        <v>4</v>
      </c>
      <c r="C136" s="5">
        <v>306</v>
      </c>
      <c r="D136" s="126" t="s">
        <v>90</v>
      </c>
      <c r="E136" s="126" t="s">
        <v>67</v>
      </c>
      <c r="F136" s="146" t="s">
        <v>46</v>
      </c>
      <c r="G136" s="133" t="s">
        <v>34</v>
      </c>
      <c r="H136" s="133" t="s">
        <v>34</v>
      </c>
      <c r="I136" s="133" t="s">
        <v>34</v>
      </c>
      <c r="J136" s="62" t="s">
        <v>59</v>
      </c>
      <c r="K136" s="133" t="s">
        <v>34</v>
      </c>
      <c r="L136" s="134" t="s">
        <v>5</v>
      </c>
      <c r="M136" s="135">
        <v>2079.7</v>
      </c>
      <c r="N136" s="135">
        <v>1900.7</v>
      </c>
    </row>
    <row r="137" spans="2:14" ht="38.25" customHeight="1" hidden="1">
      <c r="B137" s="175" t="s">
        <v>152</v>
      </c>
      <c r="C137" s="5">
        <v>306</v>
      </c>
      <c r="D137" s="126" t="s">
        <v>90</v>
      </c>
      <c r="E137" s="126" t="s">
        <v>67</v>
      </c>
      <c r="F137" s="146" t="s">
        <v>46</v>
      </c>
      <c r="G137" s="133" t="s">
        <v>34</v>
      </c>
      <c r="H137" s="133" t="s">
        <v>34</v>
      </c>
      <c r="I137" s="133" t="s">
        <v>34</v>
      </c>
      <c r="J137" s="62" t="s">
        <v>199</v>
      </c>
      <c r="K137" s="133" t="s">
        <v>34</v>
      </c>
      <c r="L137" s="134"/>
      <c r="M137" s="180">
        <f>M138</f>
        <v>0</v>
      </c>
      <c r="N137" s="180">
        <f>N138</f>
        <v>0</v>
      </c>
    </row>
    <row r="138" spans="2:14" ht="12.75" customHeight="1" hidden="1">
      <c r="B138" s="63" t="s">
        <v>17</v>
      </c>
      <c r="C138" s="5">
        <v>306</v>
      </c>
      <c r="D138" s="126" t="s">
        <v>90</v>
      </c>
      <c r="E138" s="126" t="s">
        <v>67</v>
      </c>
      <c r="F138" s="146" t="s">
        <v>46</v>
      </c>
      <c r="G138" s="133" t="s">
        <v>34</v>
      </c>
      <c r="H138" s="133" t="s">
        <v>34</v>
      </c>
      <c r="I138" s="133" t="s">
        <v>34</v>
      </c>
      <c r="J138" s="62" t="s">
        <v>199</v>
      </c>
      <c r="K138" s="133" t="s">
        <v>34</v>
      </c>
      <c r="L138" s="134" t="s">
        <v>18</v>
      </c>
      <c r="M138" s="129">
        <f>M139</f>
        <v>0</v>
      </c>
      <c r="N138" s="129">
        <f>N139</f>
        <v>0</v>
      </c>
    </row>
    <row r="139" spans="2:14" ht="25.5" customHeight="1" hidden="1">
      <c r="B139" s="130" t="s">
        <v>19</v>
      </c>
      <c r="C139" s="5">
        <v>306</v>
      </c>
      <c r="D139" s="126" t="s">
        <v>90</v>
      </c>
      <c r="E139" s="126" t="s">
        <v>67</v>
      </c>
      <c r="F139" s="146" t="s">
        <v>46</v>
      </c>
      <c r="G139" s="133" t="s">
        <v>34</v>
      </c>
      <c r="H139" s="133" t="s">
        <v>34</v>
      </c>
      <c r="I139" s="133" t="s">
        <v>34</v>
      </c>
      <c r="J139" s="62" t="s">
        <v>199</v>
      </c>
      <c r="K139" s="133" t="s">
        <v>34</v>
      </c>
      <c r="L139" s="134" t="s">
        <v>20</v>
      </c>
      <c r="M139" s="135"/>
      <c r="N139" s="135"/>
    </row>
    <row r="140" spans="2:14" ht="25.5" customHeight="1">
      <c r="B140" s="115" t="s">
        <v>91</v>
      </c>
      <c r="C140" s="8">
        <v>306</v>
      </c>
      <c r="D140" s="116" t="s">
        <v>80</v>
      </c>
      <c r="E140" s="116"/>
      <c r="F140" s="152"/>
      <c r="G140" s="153"/>
      <c r="H140" s="153"/>
      <c r="I140" s="153"/>
      <c r="J140" s="154"/>
      <c r="K140" s="153"/>
      <c r="L140" s="14"/>
      <c r="M140" s="120">
        <f>M141</f>
        <v>3.7</v>
      </c>
      <c r="N140" s="120">
        <f>N141</f>
        <v>3.7</v>
      </c>
    </row>
    <row r="141" spans="2:14" ht="38.25" customHeight="1">
      <c r="B141" s="140" t="s">
        <v>200</v>
      </c>
      <c r="C141" s="8">
        <v>306</v>
      </c>
      <c r="D141" s="141" t="s">
        <v>80</v>
      </c>
      <c r="E141" s="141" t="s">
        <v>67</v>
      </c>
      <c r="F141" s="146"/>
      <c r="G141" s="147"/>
      <c r="H141" s="147"/>
      <c r="I141" s="147"/>
      <c r="J141" s="148"/>
      <c r="K141" s="147"/>
      <c r="L141" s="149"/>
      <c r="M141" s="136">
        <f>SUM(M143)</f>
        <v>3.7</v>
      </c>
      <c r="N141" s="136">
        <f>SUM(N143)</f>
        <v>3.7</v>
      </c>
    </row>
    <row r="142" spans="2:14" ht="12.75" customHeight="1">
      <c r="B142" s="115" t="s">
        <v>2</v>
      </c>
      <c r="C142" s="8">
        <v>306</v>
      </c>
      <c r="D142" s="116" t="s">
        <v>80</v>
      </c>
      <c r="E142" s="116" t="s">
        <v>67</v>
      </c>
      <c r="F142" s="152" t="s">
        <v>47</v>
      </c>
      <c r="G142" s="153" t="s">
        <v>34</v>
      </c>
      <c r="H142" s="153" t="s">
        <v>34</v>
      </c>
      <c r="I142" s="153" t="s">
        <v>34</v>
      </c>
      <c r="J142" s="154" t="s">
        <v>35</v>
      </c>
      <c r="K142" s="153" t="s">
        <v>34</v>
      </c>
      <c r="L142" s="9"/>
      <c r="M142" s="181">
        <f aca="true" t="shared" si="6" ref="M142:N144">M143</f>
        <v>3.7</v>
      </c>
      <c r="N142" s="181">
        <f t="shared" si="6"/>
        <v>3.7</v>
      </c>
    </row>
    <row r="143" spans="2:14" ht="12.75" customHeight="1">
      <c r="B143" s="77" t="s">
        <v>201</v>
      </c>
      <c r="C143" s="5">
        <v>306</v>
      </c>
      <c r="D143" s="182" t="s">
        <v>80</v>
      </c>
      <c r="E143" s="182" t="s">
        <v>67</v>
      </c>
      <c r="F143" s="152" t="s">
        <v>47</v>
      </c>
      <c r="G143" s="183" t="s">
        <v>34</v>
      </c>
      <c r="H143" s="183" t="s">
        <v>34</v>
      </c>
      <c r="I143" s="183" t="s">
        <v>34</v>
      </c>
      <c r="J143" s="138" t="s">
        <v>202</v>
      </c>
      <c r="K143" s="183" t="s">
        <v>34</v>
      </c>
      <c r="L143" s="16"/>
      <c r="M143" s="129">
        <f t="shared" si="6"/>
        <v>3.7</v>
      </c>
      <c r="N143" s="129">
        <f t="shared" si="6"/>
        <v>3.7</v>
      </c>
    </row>
    <row r="144" spans="2:14" ht="25.5">
      <c r="B144" s="184" t="s">
        <v>203</v>
      </c>
      <c r="C144" s="5">
        <v>306</v>
      </c>
      <c r="D144" s="126" t="s">
        <v>80</v>
      </c>
      <c r="E144" s="126" t="s">
        <v>67</v>
      </c>
      <c r="F144" s="152" t="s">
        <v>47</v>
      </c>
      <c r="G144" s="185" t="s">
        <v>34</v>
      </c>
      <c r="H144" s="185" t="s">
        <v>34</v>
      </c>
      <c r="I144" s="185" t="s">
        <v>34</v>
      </c>
      <c r="J144" s="139" t="s">
        <v>202</v>
      </c>
      <c r="K144" s="185" t="s">
        <v>34</v>
      </c>
      <c r="L144" s="134" t="s">
        <v>204</v>
      </c>
      <c r="M144" s="135">
        <f t="shared" si="6"/>
        <v>3.7</v>
      </c>
      <c r="N144" s="135">
        <f t="shared" si="6"/>
        <v>3.7</v>
      </c>
    </row>
    <row r="145" spans="2:14" ht="25.5">
      <c r="B145" s="184" t="s">
        <v>205</v>
      </c>
      <c r="C145" s="5">
        <v>306</v>
      </c>
      <c r="D145" s="131" t="s">
        <v>80</v>
      </c>
      <c r="E145" s="131" t="s">
        <v>67</v>
      </c>
      <c r="F145" s="152" t="s">
        <v>47</v>
      </c>
      <c r="G145" s="183" t="s">
        <v>34</v>
      </c>
      <c r="H145" s="183" t="s">
        <v>34</v>
      </c>
      <c r="I145" s="183" t="s">
        <v>34</v>
      </c>
      <c r="J145" s="138" t="s">
        <v>202</v>
      </c>
      <c r="K145" s="183" t="s">
        <v>34</v>
      </c>
      <c r="L145" s="13" t="s">
        <v>206</v>
      </c>
      <c r="M145" s="129">
        <v>3.7</v>
      </c>
      <c r="N145" s="129">
        <v>3.7</v>
      </c>
    </row>
    <row r="146" spans="2:14" ht="15.75">
      <c r="B146" s="186" t="s">
        <v>60</v>
      </c>
      <c r="C146" s="5"/>
      <c r="D146" s="116"/>
      <c r="E146" s="116"/>
      <c r="F146" s="187"/>
      <c r="G146" s="188"/>
      <c r="H146" s="188"/>
      <c r="I146" s="188"/>
      <c r="J146" s="154"/>
      <c r="K146" s="188"/>
      <c r="L146" s="17"/>
      <c r="M146" s="120">
        <f>SUM(M6+M48+M57+M75+M92+M119+M140)</f>
        <v>5452.999999999999</v>
      </c>
      <c r="N146" s="120">
        <f>SUM(N6+N48+N57+N75+N92+N119+N140)</f>
        <v>5222.999999999999</v>
      </c>
    </row>
    <row r="147" spans="13:14" ht="12.75">
      <c r="M147" s="18"/>
      <c r="N147" s="18"/>
    </row>
  </sheetData>
  <sheetProtection/>
  <mergeCells count="4">
    <mergeCell ref="F1:M1"/>
    <mergeCell ref="F3:J3"/>
    <mergeCell ref="F4:J4"/>
    <mergeCell ref="B2:M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2016-05-04T10:08:04Z</cp:lastPrinted>
  <dcterms:created xsi:type="dcterms:W3CDTF">1996-10-08T23:32:33Z</dcterms:created>
  <dcterms:modified xsi:type="dcterms:W3CDTF">2019-10-16T10:05:23Z</dcterms:modified>
  <cp:category/>
  <cp:version/>
  <cp:contentType/>
  <cp:contentStatus/>
</cp:coreProperties>
</file>