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725" windowWidth="11340" windowHeight="6285" activeTab="0"/>
  </bookViews>
  <sheets>
    <sheet name="доходы 2017" sheetId="1" r:id="rId1"/>
  </sheets>
  <definedNames>
    <definedName name="_xlnm.Print_Titles" localSheetId="0">'доходы 2017'!$14:$15</definedName>
    <definedName name="_xlnm.Print_Area" localSheetId="0">'доходы 2017'!$A$1:$C$103</definedName>
  </definedNames>
  <calcPr fullCalcOnLoad="1" refMode="R1C1"/>
</workbook>
</file>

<file path=xl/sharedStrings.xml><?xml version="1.0" encoding="utf-8"?>
<sst xmlns="http://schemas.openxmlformats.org/spreadsheetml/2006/main" count="135" uniqueCount="129">
  <si>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</si>
  <si>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</si>
  <si>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</si>
  <si>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</si>
  <si>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</si>
  <si>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</si>
  <si>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</si>
  <si>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</si>
  <si>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</si>
  <si>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</si>
  <si>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</si>
  <si>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</si>
  <si>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1 05 00000 00 0000 000</t>
  </si>
  <si>
    <t>1 08 00000 00 0000 000</t>
  </si>
  <si>
    <t>1 08 07000 01 0000 110</t>
  </si>
  <si>
    <t>1 11 00000 00 0000 000</t>
  </si>
  <si>
    <t>1 11 05000 00 0000 120</t>
  </si>
  <si>
    <t>1 11 07000 00 0000 120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</si>
  <si>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</si>
  <si>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</si>
  <si>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</si>
  <si>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</si>
  <si>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</si>
  <si>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</si>
  <si>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1 14 06000 00 0000 430</t>
  </si>
  <si>
    <t>ГОСУДАРСТВЕННАЯ ПОШЛИНА</t>
  </si>
  <si>
    <t>1 16 90000 00 0000 140</t>
  </si>
  <si>
    <t>2 02 00000 00 0000 000</t>
  </si>
  <si>
    <t>Дотации бюджетам субъектов Российской Федерации и муниципальных образований</t>
  </si>
  <si>
    <t>Прочие поступления от денежных взысканий (штрафов) и иных сумм в возмещение ущерба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</si>
  <si>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</si>
  <si>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</si>
  <si>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</si>
  <si>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Всего доходов</t>
  </si>
  <si>
    <t>1 16 25000 00 0000 140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</si>
  <si>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</si>
  <si>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</si>
  <si>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заменить</t>
  </si>
  <si>
    <t>удалить</t>
  </si>
  <si>
    <t>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</si>
  <si>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</si>
  <si>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Сумма
тыс. рублей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</si>
  <si>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</si>
  <si>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</si>
  <si>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</si>
  <si>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</si>
  <si>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cубсидии бюджетам муниципальных районов на осуществленине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</si>
  <si>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</si>
  <si>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наосуществление государственных полномочий по созданию комиссий по делам несовершеннолетних и защите их прав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</si>
  <si>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</si>
  <si>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осуществление государственных полномочий по формированию торгового реестра</t>
  </si>
  <si>
    <t>2 02 03119 05 0000 151</t>
  </si>
  <si>
    <t>субвенции бюджетам муниципальных районов на осуществление государственных полномочий в сфере административных правонарушений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</si>
  <si>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</t>
  </si>
  <si>
    <t>прочие субвенции бюджетам муниципальных районов</t>
  </si>
  <si>
    <t>2 02 03999 05 0000 151</t>
  </si>
  <si>
    <t>из них: субвенции бюджетам муниципальных районов на реализацию образовательных программ</t>
  </si>
  <si>
    <t>Денежные взыскания (штрафы) за административные правонарушения в области государственного регулирования производства и оборота этилого спирта, алкогольной, спиртосодержащей и табачной продукции</t>
  </si>
  <si>
    <t>Денежные взыскания (штрафы) за нарушение законодательстава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</si>
  <si>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</si>
  <si>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Доходы от продажи земельных участков, находящихся в государственной и муниципальной собственности </t>
  </si>
  <si>
    <t>1 16 08000 01 0000 140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</si>
  <si>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</si>
  <si>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</si>
  <si>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</t>
  </si>
  <si>
    <t>Налог, взимаемый в связи с применением патентной системы налогообложения</t>
  </si>
  <si>
    <t>1 05 04000 02 0000 110</t>
  </si>
  <si>
    <t>cубсидии бюджетам муниципальных районов на софинансирование капитальных вложений в объекты муниципальной собственности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</si>
  <si>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</si>
  <si>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</si>
  <si>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из них: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</si>
  <si>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из них: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</si>
  <si>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НАЛОГИ НА ИМУЩЕСТВО</t>
  </si>
  <si>
    <t>1 06 00000 00 0000 000</t>
  </si>
  <si>
    <t>Налог на имущество физических лиц</t>
  </si>
  <si>
    <t>1 06 01000 00 0000 110</t>
  </si>
  <si>
    <t>Земельный налог</t>
  </si>
  <si>
    <t>1 06 06000 00 0000 110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</si>
  <si>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</si>
  <si>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из них: субсидии  на софинансирование вопросов местного значения</t>
  </si>
  <si>
    <t xml:space="preserve">                         к решению Совета депутатов</t>
  </si>
  <si>
    <t>1 08 04000 01 0000 110</t>
  </si>
  <si>
    <t>Прочие субсидии  бюджетам сельских поселений</t>
  </si>
  <si>
    <t>Дотации на выравнивание бюджетной обеспеченности из районного бюджета</t>
  </si>
  <si>
    <t>Дотации на выравнивание бюджетной обеспеченности из областного бюджета</t>
  </si>
  <si>
    <t>1 17 05050 10 0000 180</t>
  </si>
  <si>
    <t>Прочие неналоговые доходы бюджетов сельских поселений</t>
  </si>
  <si>
    <t>1 17 00000 00 0000 000</t>
  </si>
  <si>
    <t>ПРОЧИЕ НЕНАЛОГОВЫЕ ДОХОДЫ</t>
  </si>
  <si>
    <t>2 02 02077 10 0000 151</t>
  </si>
  <si>
    <t>Приложение № 4</t>
  </si>
  <si>
    <t>Дотации бюджетам сельских поселений на выравнивание бюджетной обеспеченности</t>
  </si>
  <si>
    <t>2 02 15000 00 0000 151</t>
  </si>
  <si>
    <t>2 02 15000 11 0000 151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</si>
  <si>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</si>
  <si>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2 02 35118 00 0000 151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</si>
  <si>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</si>
  <si>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2 02 30024 10 0000 151</t>
  </si>
  <si>
    <t>Иные межбюджетные трансферты</t>
  </si>
  <si>
    <t xml:space="preserve"> 2 02 40000 00 0000 151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</si>
  <si>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</si>
  <si>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</si>
  <si>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</si>
  <si>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>Мероприятия в сфере обеспечения пожарной безопасности, осуществляемые органами местного самоуправления</t>
  </si>
  <si>
    <t>2 02 20000 00 0000 151</t>
  </si>
  <si>
    <t>2 02 29999 10 0000 151</t>
  </si>
  <si>
    <t>2 02 30000 00 0000 151</t>
  </si>
  <si>
    <t>Приложение № 1</t>
  </si>
  <si>
    <t>Cубсидия на развитие территориального общественного самоуправления в Архангельской области (районный бюджет)</t>
  </si>
  <si>
    <t>2 02 49999 10 0000 151</t>
  </si>
  <si>
    <t>Прогнозируемое поступление доходов  местного  бюджета на 2018 год</t>
  </si>
  <si>
    <t xml:space="preserve">                         от         .12.2017г.      № </t>
  </si>
  <si>
    <t>1 11 09000 00 0000 120</t>
  </si>
  <si>
    <t xml:space="preserve">                         от 28 .12.2017г.      № 31</t>
  </si>
  <si>
    <t>Мероприятия в сфере культуры, искусства и туризма</t>
  </si>
  <si>
    <t>Прочие межбюджетные трансферты передаваемые бюджетам сельских поселений</t>
  </si>
  <si>
    <t>Приложение №1</t>
  </si>
  <si>
    <t>Софнансирование  вопросов местного значения</t>
  </si>
  <si>
    <t>Развитие территориального общественного самоуправления Архангельской области (районный бюджет)</t>
  </si>
  <si>
    <t>Cубсидия на развитие территориального общественного самоуправления  Архангельской области</t>
  </si>
  <si>
    <t xml:space="preserve"> Осуществление полномочий в сфере административных правонарушений</t>
  </si>
  <si>
    <t>Субсидирование части дополнительных расходов на повышение минимального размера оплаты труда (районный бюджет)</t>
  </si>
  <si>
    <t>1 16 33000 00 0000 140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</si>
  <si>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</si>
  <si>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</si>
  <si>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</si>
  <si>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Мероприятия в сфере обеспечения пожарной  безопасности, осуществляемые органами местного самоуправления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</si>
  <si>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</si>
  <si>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от 28.09.2018г.      № 55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</si>
</sst>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_-* #,##0.000_р_._-;\-* #,##0.000_р_._-;_-* &quot;-&quot;?_р_._-;_-@_-"/>
    <numFmt numFmtId="174" formatCode="[$-FC19]d\ mmmm\ yyyy\ &quot;г.&quot;"/>
    <numFmt numFmtId="175" formatCode="#,##0.0"/>
    <numFmt numFmtId="176" formatCode="_-* #,##0.0_р_._-;\-* #,##0.0_р_._-;_-* &quot;-&quot;_р_._-;_-@_-"/>
  </numFmts>
  <fonts count="43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2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2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NumberFormat="1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3"/>
    </xf>
    <xf numFmtId="165" fontId="0" fillId="0" borderId="14" xfId="0" applyNumberFormat="1" applyFont="1" applyFill="1" applyBorder="1" applyAlignment="1">
      <alignment vertical="center"/>
    </xf>
    <xf numFmtId="165" fontId="0" fillId="33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165" fontId="0" fillId="0" borderId="16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SheetLayoutView="100" zoomScalePageLayoutView="0" workbookViewId="0" topLeftCell="A77">
      <selection activeCell="N98" sqref="N98"/>
    </sheetView>
  </sheetViews>
  <sheetFormatPr defaultColWidth="9.00390625" defaultRowHeight="12.75"/>
  <cols>
    <col min="1" max="1" width="50.00390625" style="4" customWidth="1"/>
    <col min="2" max="2" width="24.125" style="4" customWidth="1"/>
    <col min="3" max="3" width="19.625" style="4" customWidth="1"/>
    <col min="4" max="4" width="9.125" style="4" hidden="1" customWidth="1"/>
    <col min="5" max="6" width="40.375" style="16" hidden="1" customWidth="1"/>
    <col min="7" max="7" width="9.125" style="4" hidden="1" customWidth="1"/>
    <col min="8" max="8" width="17.375" style="4" hidden="1" customWidth="1"/>
    <col min="9" max="12" width="9.125" style="4" hidden="1" customWidth="1"/>
    <col min="13" max="13" width="1.25" style="4" customWidth="1"/>
    <col min="14" max="14" width="27.875" style="4" customWidth="1"/>
    <col min="15" max="16384" width="9.125" style="4" customWidth="1"/>
  </cols>
  <sheetData>
    <row r="1" spans="2:3" ht="12.75" hidden="1">
      <c r="B1" s="11"/>
      <c r="C1" s="49" t="s">
        <v>107</v>
      </c>
    </row>
    <row r="2" spans="1:3" ht="12.75" hidden="1">
      <c r="A2" s="38"/>
      <c r="B2" s="11" t="s">
        <v>80</v>
      </c>
      <c r="C2" s="11"/>
    </row>
    <row r="3" spans="2:3" ht="12.75" hidden="1">
      <c r="B3" s="11" t="s">
        <v>111</v>
      </c>
      <c r="C3" s="48"/>
    </row>
    <row r="4" spans="2:3" ht="12.75">
      <c r="B4" s="11"/>
      <c r="C4" s="11" t="s">
        <v>116</v>
      </c>
    </row>
    <row r="5" spans="2:3" ht="12.75">
      <c r="B5" s="11" t="s">
        <v>80</v>
      </c>
      <c r="C5" s="11"/>
    </row>
    <row r="6" spans="2:3" ht="12.75">
      <c r="B6" s="11" t="s">
        <v>128</v>
      </c>
      <c r="C6" s="3"/>
    </row>
    <row r="7" spans="1:3" ht="12.75">
      <c r="A7" s="38"/>
      <c r="B7" s="11"/>
      <c r="C7" s="11" t="s">
        <v>90</v>
      </c>
    </row>
    <row r="8" spans="1:3" ht="12.75">
      <c r="A8" s="38"/>
      <c r="B8" s="11" t="s">
        <v>80</v>
      </c>
      <c r="C8" s="11"/>
    </row>
    <row r="9" spans="2:3" ht="12.75">
      <c r="B9" s="11" t="s">
        <v>113</v>
      </c>
      <c r="C9" s="3"/>
    </row>
    <row r="10" spans="2:3" ht="0.75" customHeight="1">
      <c r="B10" s="11"/>
      <c r="C10" s="3"/>
    </row>
    <row r="11" spans="2:3" ht="19.5" customHeight="1" hidden="1">
      <c r="B11" s="11"/>
      <c r="C11" s="3"/>
    </row>
    <row r="12" spans="1:3" ht="21" customHeight="1">
      <c r="A12" s="59" t="s">
        <v>110</v>
      </c>
      <c r="B12" s="59"/>
      <c r="C12" s="60"/>
    </row>
    <row r="13" spans="1:3" ht="0.75" customHeight="1">
      <c r="A13" s="5"/>
      <c r="B13" s="12"/>
      <c r="C13" s="12"/>
    </row>
    <row r="14" spans="1:8" ht="42.75" customHeight="1">
      <c r="A14" s="19" t="s">
        <v>21</v>
      </c>
      <c r="B14" s="14" t="s">
        <v>22</v>
      </c>
      <c r="C14" s="14" t="s">
        <v>41</v>
      </c>
      <c r="H14" s="14" t="s">
        <v>41</v>
      </c>
    </row>
    <row r="15" spans="1:8" ht="12.75">
      <c r="A15" s="20">
        <v>1</v>
      </c>
      <c r="B15" s="10">
        <v>2</v>
      </c>
      <c r="C15" s="10">
        <v>3</v>
      </c>
      <c r="H15" s="10">
        <v>3</v>
      </c>
    </row>
    <row r="16" spans="1:8" ht="9.75" customHeight="1">
      <c r="A16" s="7"/>
      <c r="B16" s="7"/>
      <c r="C16" s="7"/>
      <c r="E16" s="16" t="s">
        <v>37</v>
      </c>
      <c r="F16" s="16" t="s">
        <v>38</v>
      </c>
      <c r="H16" s="7"/>
    </row>
    <row r="17" spans="1:10" ht="21" customHeight="1">
      <c r="A17" s="26" t="s">
        <v>30</v>
      </c>
      <c r="B17" s="27" t="s">
        <v>9</v>
      </c>
      <c r="C17" s="8">
        <f>C19+C22+C26+C31+C35+C40+C43+C46+C52</f>
        <v>770.3</v>
      </c>
      <c r="E17" s="17" t="e">
        <f>IF(#REF!=0,"","по группе доходов "&amp;$B17&amp;" «"&amp;$A17&amp;"»:
 - в графе "&amp;#REF!&amp;" цифры «"&amp;TEXT(#REF!,"0,0")&amp;"» заменить цифрами «"&amp;TEXT(C17,"0,0")&amp;"»;")</f>
        <v>#REF!</v>
      </c>
      <c r="F17" s="18">
        <f>IF(C17=0,"- строку «"&amp;A17&amp;" "&amp;B17&amp;"» с цифрами в графе "&amp;#REF!&amp;" «"&amp;TEXT(#REF!,"0,0")&amp;"» исключить;","")</f>
      </c>
      <c r="H17" s="8">
        <v>44434860.39999999</v>
      </c>
      <c r="J17" s="13"/>
    </row>
    <row r="18" spans="1:8" ht="9.75" customHeight="1">
      <c r="A18" s="26"/>
      <c r="B18" s="27"/>
      <c r="C18" s="9"/>
      <c r="E18" s="17"/>
      <c r="F18" s="18" t="e">
        <f>IF(C18=0,"- строку «"&amp;A18&amp;" "&amp;B18&amp;"» с цифрами в графе "&amp;#REF!&amp;" «"&amp;TEXT(#REF!,"0,0")&amp;"» исключить;","")</f>
        <v>#REF!</v>
      </c>
      <c r="H18" s="9"/>
    </row>
    <row r="19" spans="1:8" ht="16.5" customHeight="1">
      <c r="A19" s="31" t="s">
        <v>7</v>
      </c>
      <c r="B19" s="29" t="s">
        <v>10</v>
      </c>
      <c r="C19" s="9">
        <f>C20</f>
        <v>160.5</v>
      </c>
      <c r="E19" s="17"/>
      <c r="F19" s="18">
        <f>IF(C19=0,"- строку «"&amp;A19&amp;" "&amp;B19&amp;"» с цифрами в графе "&amp;#REF!&amp;" «"&amp;TEXT(#REF!,"0,0")&amp;"» исключить;","")</f>
      </c>
      <c r="H19" s="9">
        <v>31424619.799999997</v>
      </c>
    </row>
    <row r="20" spans="1:8" ht="18" customHeight="1">
      <c r="A20" s="28" t="s">
        <v>0</v>
      </c>
      <c r="B20" s="29" t="s">
        <v>11</v>
      </c>
      <c r="C20" s="9">
        <v>160.5</v>
      </c>
      <c r="E20" s="17"/>
      <c r="F20" s="18">
        <f>IF(C20=0,"- строку «"&amp;A20&amp;" "&amp;B20&amp;"» с цифрами в графе "&amp;#REF!&amp;" «"&amp;TEXT(#REF!,"0,0")&amp;"» исключить;","")</f>
      </c>
      <c r="H20" s="9">
        <v>16484821.6</v>
      </c>
    </row>
    <row r="21" spans="1:8" ht="9.75" customHeight="1">
      <c r="A21" s="28"/>
      <c r="B21" s="29"/>
      <c r="C21" s="9"/>
      <c r="E21" s="17"/>
      <c r="F21" s="18" t="e">
        <f>IF(C21=0,"- строку «"&amp;A21&amp;" "&amp;B21&amp;"» с цифрами в графе "&amp;#REF!&amp;" «"&amp;TEXT(#REF!,"0,0")&amp;"» исключить;","")</f>
        <v>#REF!</v>
      </c>
      <c r="H21" s="9"/>
    </row>
    <row r="22" spans="1:8" ht="21" customHeight="1">
      <c r="A22" s="28" t="s">
        <v>72</v>
      </c>
      <c r="B22" s="29" t="s">
        <v>73</v>
      </c>
      <c r="C22" s="9">
        <f>C23+C24</f>
        <v>509.3</v>
      </c>
      <c r="E22" s="17"/>
      <c r="F22" s="18">
        <f>IF(C22=0,"- строку «"&amp;A22&amp;" "&amp;B22&amp;"» с цифрами в графе "&amp;#REF!&amp;" «"&amp;TEXT(#REF!,"0,0")&amp;"» исключить;","")</f>
      </c>
      <c r="H22" s="9">
        <v>3707415.2</v>
      </c>
    </row>
    <row r="23" spans="1:8" ht="23.25" customHeight="1">
      <c r="A23" s="28" t="s">
        <v>74</v>
      </c>
      <c r="B23" s="29" t="s">
        <v>75</v>
      </c>
      <c r="C23" s="9">
        <v>43</v>
      </c>
      <c r="E23" s="17"/>
      <c r="F23" s="18">
        <f>IF(C23=0,"- строку «"&amp;A23&amp;" "&amp;B23&amp;"» с цифрами в графе "&amp;#REF!&amp;" «"&amp;TEXT(#REF!,"0,0")&amp;"» исключить;","")</f>
      </c>
      <c r="H23" s="9">
        <v>3707415.2</v>
      </c>
    </row>
    <row r="24" spans="1:8" ht="21.75" customHeight="1">
      <c r="A24" s="28" t="s">
        <v>76</v>
      </c>
      <c r="B24" s="29" t="s">
        <v>77</v>
      </c>
      <c r="C24" s="9">
        <v>466.3</v>
      </c>
      <c r="E24" s="17"/>
      <c r="F24" s="18">
        <f>IF(C24=0,"- строку «"&amp;A24&amp;" "&amp;B24&amp;"» с цифрами в графе "&amp;#REF!&amp;" «"&amp;TEXT(#REF!,"0,0")&amp;"» исключить;","")</f>
      </c>
      <c r="H24" s="9">
        <v>3707415.2</v>
      </c>
    </row>
    <row r="25" spans="1:8" ht="9.75" customHeight="1" hidden="1">
      <c r="A25" s="30"/>
      <c r="B25" s="29"/>
      <c r="C25" s="9"/>
      <c r="E25" s="17"/>
      <c r="F25" s="18" t="e">
        <f>IF(C25=0,"- строку «"&amp;A25&amp;" "&amp;B25&amp;"» с цифрами в графе "&amp;#REF!&amp;" «"&amp;TEXT(#REF!,"0,0")&amp;"» исключить;","")</f>
        <v>#REF!</v>
      </c>
      <c r="H25" s="9"/>
    </row>
    <row r="26" spans="1:8" ht="18" customHeight="1" hidden="1">
      <c r="A26" s="31" t="s">
        <v>1</v>
      </c>
      <c r="B26" s="29" t="s">
        <v>12</v>
      </c>
      <c r="C26" s="9"/>
      <c r="E26" s="17"/>
      <c r="F26" s="18" t="e">
        <f>IF(C26=0,"- строку «"&amp;A26&amp;" "&amp;B26&amp;"» с цифрами в графе "&amp;#REF!&amp;" «"&amp;TEXT(#REF!,"0,0")&amp;"» исключить;","")</f>
        <v>#REF!</v>
      </c>
      <c r="H26" s="9">
        <v>2227561.9</v>
      </c>
    </row>
    <row r="27" spans="1:8" ht="30" customHeight="1" hidden="1">
      <c r="A27" s="30" t="s">
        <v>42</v>
      </c>
      <c r="B27" s="29" t="s">
        <v>43</v>
      </c>
      <c r="C27" s="9"/>
      <c r="E27" s="17"/>
      <c r="F27" s="18" t="e">
        <f>IF(C27=0,"- строку «"&amp;A27&amp;" "&amp;B27&amp;"» с цифрами в графе "&amp;#REF!&amp;" «"&amp;TEXT(#REF!,"0,0")&amp;"» исключить;","")</f>
        <v>#REF!</v>
      </c>
      <c r="H27" s="9">
        <v>2227561.9</v>
      </c>
    </row>
    <row r="28" spans="1:8" ht="15.75" customHeight="1" hidden="1">
      <c r="A28" s="30" t="s">
        <v>44</v>
      </c>
      <c r="B28" s="29" t="s">
        <v>45</v>
      </c>
      <c r="C28" s="9"/>
      <c r="E28" s="17"/>
      <c r="F28" s="18"/>
      <c r="H28" s="9"/>
    </row>
    <row r="29" spans="1:8" ht="31.5" customHeight="1" hidden="1">
      <c r="A29" s="30" t="s">
        <v>65</v>
      </c>
      <c r="B29" s="29" t="s">
        <v>66</v>
      </c>
      <c r="C29" s="9"/>
      <c r="E29" s="17"/>
      <c r="F29" s="18"/>
      <c r="H29" s="9"/>
    </row>
    <row r="30" spans="1:8" ht="6.75" customHeight="1">
      <c r="A30" s="30"/>
      <c r="B30" s="29"/>
      <c r="C30" s="9"/>
      <c r="E30" s="17"/>
      <c r="F30" s="18" t="e">
        <f>IF(C30=0,"- строку «"&amp;A30&amp;" "&amp;B30&amp;"» с цифрами в графе "&amp;#REF!&amp;" «"&amp;TEXT(#REF!,"0,0")&amp;"» исключить;","")</f>
        <v>#REF!</v>
      </c>
      <c r="H30" s="9"/>
    </row>
    <row r="31" spans="1:8" ht="16.5" customHeight="1">
      <c r="A31" s="31" t="s">
        <v>25</v>
      </c>
      <c r="B31" s="29" t="s">
        <v>13</v>
      </c>
      <c r="C31" s="9">
        <f>C32+C33</f>
        <v>25</v>
      </c>
      <c r="E31" s="17"/>
      <c r="F31" s="18">
        <f>IF(C31=0,"- строку «"&amp;A31&amp;" "&amp;B31&amp;"» с цифрами в графе "&amp;#REF!&amp;" «"&amp;TEXT(#REF!,"0,0")&amp;"» исключить;","")</f>
      </c>
      <c r="H31" s="9">
        <v>20610</v>
      </c>
    </row>
    <row r="32" spans="1:8" ht="54" customHeight="1">
      <c r="A32" s="28" t="s">
        <v>78</v>
      </c>
      <c r="B32" s="29" t="s">
        <v>81</v>
      </c>
      <c r="C32" s="9">
        <v>25</v>
      </c>
      <c r="E32" s="17"/>
      <c r="F32" s="18">
        <f>IF(C32=0,"- строку «"&amp;A32&amp;" "&amp;B32&amp;"» с цифрами в графе "&amp;#REF!&amp;" «"&amp;TEXT(#REF!,"0,0")&amp;"» исключить;","")</f>
      </c>
      <c r="H32" s="9">
        <v>20610</v>
      </c>
    </row>
    <row r="33" spans="1:8" ht="0.75" customHeight="1">
      <c r="A33" s="28" t="s">
        <v>6</v>
      </c>
      <c r="B33" s="29" t="s">
        <v>14</v>
      </c>
      <c r="C33" s="9"/>
      <c r="E33" s="17"/>
      <c r="F33" s="18" t="e">
        <f>IF(C33=0,"- строку «"&amp;A33&amp;" "&amp;B33&amp;"» с цифрами в графе "&amp;#REF!&amp;" «"&amp;TEXT(#REF!,"0,0")&amp;"» исключить;","")</f>
        <v>#REF!</v>
      </c>
      <c r="H33" s="9"/>
    </row>
    <row r="34" spans="1:8" ht="7.5" customHeight="1">
      <c r="A34" s="28"/>
      <c r="B34" s="29"/>
      <c r="C34" s="9"/>
      <c r="E34" s="17"/>
      <c r="F34" s="18" t="e">
        <f>IF(C34=0,"- строку «"&amp;A34&amp;" "&amp;B34&amp;"» с цифрами в графе "&amp;#REF!&amp;" «"&amp;TEXT(#REF!,"0,0")&amp;"» исключить;","")</f>
        <v>#REF!</v>
      </c>
      <c r="H34" s="9">
        <v>207</v>
      </c>
    </row>
    <row r="35" spans="1:8" ht="45.75" customHeight="1">
      <c r="A35" s="28" t="s">
        <v>2</v>
      </c>
      <c r="B35" s="29" t="s">
        <v>15</v>
      </c>
      <c r="C35" s="9">
        <f>C38</f>
        <v>45.5</v>
      </c>
      <c r="E35" s="17"/>
      <c r="F35" s="18">
        <f>IF(C35=0,"- строку «"&amp;A35&amp;" "&amp;B35&amp;"» с цифрами в графе "&amp;#REF!&amp;" «"&amp;TEXT(#REF!,"0,0")&amp;"» исключить;","")</f>
      </c>
      <c r="H35" s="9">
        <v>4675</v>
      </c>
    </row>
    <row r="36" spans="1:8" ht="33" customHeight="1" hidden="1">
      <c r="A36" s="28" t="s">
        <v>31</v>
      </c>
      <c r="B36" s="29" t="s">
        <v>16</v>
      </c>
      <c r="C36" s="9"/>
      <c r="E36" s="17"/>
      <c r="F36" s="18" t="e">
        <f>IF(C36=0,"- строку «"&amp;A36&amp;" "&amp;B36&amp;"» с цифрами в графе "&amp;#REF!&amp;" «"&amp;TEXT(#REF!,"0,0")&amp;"» исключить;","")</f>
        <v>#REF!</v>
      </c>
      <c r="H36" s="9">
        <v>3458</v>
      </c>
    </row>
    <row r="37" spans="1:8" ht="42.75" customHeight="1" hidden="1">
      <c r="A37" s="28" t="s">
        <v>3</v>
      </c>
      <c r="B37" s="29" t="s">
        <v>17</v>
      </c>
      <c r="C37" s="9"/>
      <c r="E37" s="17"/>
      <c r="F37" s="18" t="e">
        <f>IF(C37=0,"- строку «"&amp;A37&amp;" "&amp;B37&amp;"» с цифрами в графе "&amp;#REF!&amp;" «"&amp;TEXT(#REF!,"0,0")&amp;"» исключить;","")</f>
        <v>#REF!</v>
      </c>
      <c r="H37" s="9">
        <v>57</v>
      </c>
    </row>
    <row r="38" spans="1:18" ht="81.75" customHeight="1">
      <c r="A38" s="28" t="s">
        <v>127</v>
      </c>
      <c r="B38" s="29" t="s">
        <v>112</v>
      </c>
      <c r="C38" s="9">
        <v>45.5</v>
      </c>
      <c r="E38" s="17"/>
      <c r="F38" s="18"/>
      <c r="H38" s="9"/>
      <c r="N38" s="4">
        <v>133920</v>
      </c>
      <c r="O38" s="4">
        <v>41200</v>
      </c>
      <c r="P38" s="4">
        <v>1500</v>
      </c>
      <c r="R38" s="16">
        <v>176620</v>
      </c>
    </row>
    <row r="39" spans="1:8" ht="9" customHeight="1">
      <c r="A39" s="30"/>
      <c r="B39" s="29"/>
      <c r="C39" s="9"/>
      <c r="E39" s="17"/>
      <c r="F39" s="18" t="e">
        <f>IF(C39=0,"- строку «"&amp;A39&amp;" "&amp;B39&amp;"» с цифрами в графе "&amp;#REF!&amp;" «"&amp;TEXT(#REF!,"0,0")&amp;"» исключить;","")</f>
        <v>#REF!</v>
      </c>
      <c r="H39" s="9">
        <v>545037</v>
      </c>
    </row>
    <row r="40" spans="1:8" ht="22.5" customHeight="1" hidden="1">
      <c r="A40" s="31" t="s">
        <v>88</v>
      </c>
      <c r="B40" s="29" t="s">
        <v>87</v>
      </c>
      <c r="C40" s="9">
        <f>SUM(C41:C41)</f>
        <v>0</v>
      </c>
      <c r="E40" s="17"/>
      <c r="F40" s="18" t="e">
        <f>IF(C40=0,"- строку «"&amp;A40&amp;" "&amp;B40&amp;"» с цифрами в графе "&amp;#REF!&amp;" «"&amp;TEXT(#REF!,"0,0")&amp;"» исключить;","")</f>
        <v>#REF!</v>
      </c>
      <c r="H40" s="9">
        <v>93308</v>
      </c>
    </row>
    <row r="41" spans="1:8" ht="27.75" customHeight="1" hidden="1">
      <c r="A41" s="30" t="s">
        <v>86</v>
      </c>
      <c r="B41" s="29" t="s">
        <v>85</v>
      </c>
      <c r="C41" s="9"/>
      <c r="E41" s="17"/>
      <c r="F41" s="18" t="e">
        <f>IF(C41=0,"- строку «"&amp;A41&amp;" "&amp;B41&amp;"» с цифрами в графе "&amp;#REF!&amp;" «"&amp;TEXT(#REF!,"0,0")&amp;"» исключить;","")</f>
        <v>#REF!</v>
      </c>
      <c r="H41" s="9">
        <v>5036</v>
      </c>
    </row>
    <row r="42" spans="1:8" ht="12" customHeight="1" hidden="1">
      <c r="A42" s="30"/>
      <c r="B42" s="29"/>
      <c r="C42" s="9"/>
      <c r="E42" s="17"/>
      <c r="F42" s="18" t="e">
        <f>IF(C42=0,"- строку «"&amp;A42&amp;" "&amp;B42&amp;"» с цифрами в графе "&amp;#REF!&amp;" «"&amp;TEXT(#REF!,"0,0")&amp;"» исключить;","")</f>
        <v>#REF!</v>
      </c>
      <c r="H42" s="9">
        <v>71493.4</v>
      </c>
    </row>
    <row r="43" spans="1:8" ht="36.75" customHeight="1" hidden="1">
      <c r="A43" s="31" t="s">
        <v>8</v>
      </c>
      <c r="B43" s="29" t="s">
        <v>18</v>
      </c>
      <c r="C43" s="9">
        <f>C44</f>
        <v>0</v>
      </c>
      <c r="E43" s="17"/>
      <c r="F43" s="18" t="e">
        <f>IF(C43=0,"- строку «"&amp;A43&amp;" "&amp;B43&amp;"» с цифрами в графе "&amp;#REF!&amp;" «"&amp;TEXT(#REF!,"0,0")&amp;"» исключить;","")</f>
        <v>#REF!</v>
      </c>
      <c r="H43" s="9">
        <v>10400</v>
      </c>
    </row>
    <row r="44" spans="1:8" ht="41.25" customHeight="1" hidden="1">
      <c r="A44" s="30" t="s">
        <v>60</v>
      </c>
      <c r="B44" s="29" t="s">
        <v>24</v>
      </c>
      <c r="C44" s="9"/>
      <c r="E44" s="17"/>
      <c r="F44" s="18" t="e">
        <f>IF(C44=0,"- строку «"&amp;A44&amp;" "&amp;B44&amp;"» с цифрами в графе "&amp;#REF!&amp;" «"&amp;TEXT(#REF!,"0,0")&amp;"» исключить;","")</f>
        <v>#REF!</v>
      </c>
      <c r="H44" s="9"/>
    </row>
    <row r="45" spans="1:8" ht="12" customHeight="1" hidden="1">
      <c r="A45" s="30"/>
      <c r="B45" s="29"/>
      <c r="C45" s="9"/>
      <c r="E45" s="17"/>
      <c r="F45" s="18" t="e">
        <f>IF(C45=0,"- строку «"&amp;A45&amp;" "&amp;B45&amp;"» с цифрами в графе "&amp;#REF!&amp;" «"&amp;TEXT(#REF!,"0,0")&amp;"» исключить;","")</f>
        <v>#REF!</v>
      </c>
      <c r="H45" s="9">
        <v>450</v>
      </c>
    </row>
    <row r="46" spans="1:8" ht="39.75" customHeight="1" hidden="1">
      <c r="A46" s="31" t="s">
        <v>4</v>
      </c>
      <c r="B46" s="29" t="s">
        <v>19</v>
      </c>
      <c r="C46" s="9">
        <f>SUM(C47:C51)</f>
        <v>0</v>
      </c>
      <c r="E46" s="17"/>
      <c r="F46" s="18" t="e">
        <f>IF(C46=0,"- строку «"&amp;A46&amp;" "&amp;B46&amp;"» с цифрами в графе "&amp;#REF!&amp;" «"&amp;TEXT(#REF!,"0,0")&amp;"» исключить;","")</f>
        <v>#REF!</v>
      </c>
      <c r="H46" s="9">
        <v>87</v>
      </c>
    </row>
    <row r="47" spans="1:8" ht="36.75" customHeight="1" hidden="1">
      <c r="A47" s="30" t="s">
        <v>57</v>
      </c>
      <c r="B47" s="29" t="s">
        <v>61</v>
      </c>
      <c r="C47" s="9"/>
      <c r="E47" s="17"/>
      <c r="F47" s="18"/>
      <c r="H47" s="9"/>
    </row>
    <row r="48" spans="1:8" ht="46.5" customHeight="1" hidden="1">
      <c r="A48" s="30" t="s">
        <v>36</v>
      </c>
      <c r="B48" s="29" t="s">
        <v>34</v>
      </c>
      <c r="C48" s="9"/>
      <c r="E48" s="17"/>
      <c r="F48" s="18" t="e">
        <f>IF(C48=0,"- строку «"&amp;A48&amp;" "&amp;B48&amp;"» с цифрами в графе "&amp;#REF!&amp;" «"&amp;TEXT(#REF!,"0,0")&amp;"» исключить;","")</f>
        <v>#REF!</v>
      </c>
      <c r="H48" s="9">
        <v>17000</v>
      </c>
    </row>
    <row r="49" spans="1:8" ht="45.75" customHeight="1" hidden="1">
      <c r="A49" s="30" t="s">
        <v>58</v>
      </c>
      <c r="B49" s="29" t="s">
        <v>59</v>
      </c>
      <c r="C49" s="9"/>
      <c r="E49" s="17"/>
      <c r="F49" s="18" t="e">
        <f>IF(C49=0,"- строку «"&amp;A49&amp;" "&amp;B49&amp;"» с цифрами в графе "&amp;#REF!&amp;" «"&amp;TEXT(#REF!,"0,0")&amp;"» исключить;","")</f>
        <v>#REF!</v>
      </c>
      <c r="H49" s="9">
        <v>128653.6</v>
      </c>
    </row>
    <row r="50" spans="1:8" ht="38.25" customHeight="1" hidden="1">
      <c r="A50" s="30" t="s">
        <v>68</v>
      </c>
      <c r="B50" s="29" t="s">
        <v>69</v>
      </c>
      <c r="C50" s="9"/>
      <c r="E50" s="17"/>
      <c r="F50" s="18"/>
      <c r="H50" s="9"/>
    </row>
    <row r="51" spans="1:8" ht="30" customHeight="1" hidden="1">
      <c r="A51" s="30" t="s">
        <v>29</v>
      </c>
      <c r="B51" s="29" t="s">
        <v>26</v>
      </c>
      <c r="C51" s="9"/>
      <c r="E51" s="17"/>
      <c r="F51" s="18"/>
      <c r="H51" s="9"/>
    </row>
    <row r="52" spans="1:8" ht="29.25" customHeight="1">
      <c r="A52" s="28" t="s">
        <v>4</v>
      </c>
      <c r="B52" s="29" t="s">
        <v>19</v>
      </c>
      <c r="C52" s="9">
        <f>C53</f>
        <v>30</v>
      </c>
      <c r="E52" s="17"/>
      <c r="F52" s="18"/>
      <c r="H52" s="9"/>
    </row>
    <row r="53" spans="1:8" ht="57" customHeight="1">
      <c r="A53" s="28" t="s">
        <v>123</v>
      </c>
      <c r="B53" s="29" t="s">
        <v>122</v>
      </c>
      <c r="C53" s="9">
        <f>C54</f>
        <v>30</v>
      </c>
      <c r="E53" s="17"/>
      <c r="F53" s="18"/>
      <c r="H53" s="9"/>
    </row>
    <row r="54" spans="1:8" ht="66" customHeight="1">
      <c r="A54" s="28" t="s">
        <v>124</v>
      </c>
      <c r="B54" s="29" t="s">
        <v>125</v>
      </c>
      <c r="C54" s="9">
        <v>30</v>
      </c>
      <c r="E54" s="17"/>
      <c r="F54" s="18"/>
      <c r="H54" s="9"/>
    </row>
    <row r="55" spans="1:8" ht="6.75" customHeight="1">
      <c r="A55" s="30"/>
      <c r="B55" s="29"/>
      <c r="C55" s="9"/>
      <c r="E55" s="17"/>
      <c r="F55" s="18"/>
      <c r="H55" s="9"/>
    </row>
    <row r="56" spans="1:8" ht="21.75" customHeight="1">
      <c r="A56" s="26" t="s">
        <v>5</v>
      </c>
      <c r="B56" s="23" t="s">
        <v>20</v>
      </c>
      <c r="C56" s="8">
        <f>C57</f>
        <v>6063.7</v>
      </c>
      <c r="E56" s="17"/>
      <c r="F56" s="18">
        <f>IF(C56=0,"- строку «"&amp;A56&amp;" "&amp;B56&amp;"» с цифрами в графе "&amp;#REF!&amp;" «"&amp;TEXT(#REF!,"0,0")&amp;"» исключить;","")</f>
      </c>
      <c r="H56" s="8">
        <v>14049099.900000002</v>
      </c>
    </row>
    <row r="57" spans="1:8" ht="45" customHeight="1">
      <c r="A57" s="28" t="s">
        <v>32</v>
      </c>
      <c r="B57" s="22" t="s">
        <v>27</v>
      </c>
      <c r="C57" s="9">
        <f>C58+C67+C75+C94</f>
        <v>6063.7</v>
      </c>
      <c r="E57" s="17"/>
      <c r="F57" s="18">
        <f>IF(C57=0,"- строку «"&amp;A57&amp;" "&amp;B57&amp;"» с цифрами в графе "&amp;#REF!&amp;" «"&amp;TEXT(#REF!,"0,0")&amp;"» исключить;","")</f>
      </c>
      <c r="H57" s="9">
        <v>14966103.5</v>
      </c>
    </row>
    <row r="58" spans="1:8" ht="31.5" customHeight="1">
      <c r="A58" s="57" t="s">
        <v>28</v>
      </c>
      <c r="B58" s="45" t="s">
        <v>92</v>
      </c>
      <c r="C58" s="9">
        <f>C60</f>
        <v>842.5</v>
      </c>
      <c r="E58" s="17"/>
      <c r="F58" s="18">
        <f>IF(C58=0,"- строку «"&amp;A58&amp;" "&amp;B58&amp;"» с цифрами в графе "&amp;#REF!&amp;" «"&amp;TEXT(#REF!,"0,0")&amp;"» исключить;","")</f>
      </c>
      <c r="H58" s="9">
        <v>7918879.800000001</v>
      </c>
    </row>
    <row r="59" spans="1:8" ht="34.5" customHeight="1" hidden="1">
      <c r="A59" s="28"/>
      <c r="B59" s="22"/>
      <c r="C59" s="9"/>
      <c r="E59" s="17"/>
      <c r="F59" s="18" t="e">
        <f>IF(C59=0,"- строку «"&amp;A59&amp;" "&amp;B59&amp;"» с цифрами в графе "&amp;#REF!&amp;" «"&amp;TEXT(#REF!,"0,0")&amp;"» исключить;","")</f>
        <v>#REF!</v>
      </c>
      <c r="H59" s="9">
        <v>5907257.7</v>
      </c>
    </row>
    <row r="60" spans="1:8" ht="32.25" customHeight="1">
      <c r="A60" s="28" t="s">
        <v>91</v>
      </c>
      <c r="B60" s="47" t="s">
        <v>93</v>
      </c>
      <c r="C60" s="9">
        <f>C61+C62</f>
        <v>842.5</v>
      </c>
      <c r="E60" s="17"/>
      <c r="F60" s="18"/>
      <c r="H60" s="9"/>
    </row>
    <row r="61" spans="1:8" ht="32.25" customHeight="1">
      <c r="A61" s="28" t="s">
        <v>84</v>
      </c>
      <c r="B61" s="22"/>
      <c r="C61" s="9">
        <v>235.5</v>
      </c>
      <c r="E61" s="17"/>
      <c r="F61" s="18"/>
      <c r="H61" s="9"/>
    </row>
    <row r="62" spans="1:8" ht="28.5" customHeight="1">
      <c r="A62" s="28" t="s">
        <v>83</v>
      </c>
      <c r="B62" s="22"/>
      <c r="C62" s="9">
        <v>607</v>
      </c>
      <c r="E62" s="17"/>
      <c r="F62" s="18">
        <f>IF(C62=0,"- строку «"&amp;A62&amp;" "&amp;B62&amp;"» с цифрами в графе "&amp;#REF!&amp;" «"&amp;TEXT(#REF!,"0,0")&amp;"» исключить;","")</f>
      </c>
      <c r="H62" s="9">
        <v>5907257.7</v>
      </c>
    </row>
    <row r="63" spans="1:8" ht="9.75" customHeight="1">
      <c r="A63" s="32"/>
      <c r="B63" s="22"/>
      <c r="C63" s="9"/>
      <c r="E63" s="17"/>
      <c r="F63" s="18"/>
      <c r="H63" s="9"/>
    </row>
    <row r="64" spans="1:8" ht="36" customHeight="1" hidden="1">
      <c r="A64" s="57" t="s">
        <v>35</v>
      </c>
      <c r="B64" s="22" t="s">
        <v>104</v>
      </c>
      <c r="C64" s="9">
        <f>SUM(C65:C67)</f>
        <v>286.9</v>
      </c>
      <c r="E64" s="17"/>
      <c r="F64" s="18">
        <f>IF(C64=0,"- строку «"&amp;A64&amp;" "&amp;B64&amp;"» с цифрами в графе "&amp;#REF!&amp;" «"&amp;TEXT(#REF!,"0,0")&amp;"» исключить;","")</f>
      </c>
      <c r="H64" s="9">
        <v>761750.8999999999</v>
      </c>
    </row>
    <row r="65" spans="1:8" ht="35.25" customHeight="1" hidden="1">
      <c r="A65" s="24" t="s">
        <v>67</v>
      </c>
      <c r="B65" s="22" t="s">
        <v>89</v>
      </c>
      <c r="C65" s="9"/>
      <c r="E65" s="17"/>
      <c r="F65" s="18"/>
      <c r="H65" s="9"/>
    </row>
    <row r="66" spans="1:8" ht="30.75" customHeight="1" hidden="1">
      <c r="A66" s="24" t="s">
        <v>46</v>
      </c>
      <c r="B66" s="22"/>
      <c r="C66" s="9"/>
      <c r="E66" s="17"/>
      <c r="F66" s="18" t="e">
        <f>IF(C66=0,"- строку «"&amp;A66&amp;" "&amp;B66&amp;"» с цифрами в графе "&amp;#REF!&amp;" «"&amp;TEXT(#REF!,"0,0")&amp;"» исключить;","")</f>
        <v>#REF!</v>
      </c>
      <c r="H66" s="9">
        <v>5332.6</v>
      </c>
    </row>
    <row r="67" spans="1:8" ht="31.5" customHeight="1">
      <c r="A67" s="56" t="s">
        <v>82</v>
      </c>
      <c r="B67" s="45" t="s">
        <v>105</v>
      </c>
      <c r="C67" s="9">
        <f>SUM(C68:C73)</f>
        <v>286.9</v>
      </c>
      <c r="E67" s="17"/>
      <c r="F67" s="18">
        <f>IF(C67=0,"- строку «"&amp;A67&amp;" "&amp;B67&amp;"» с цифрами в графе "&amp;#REF!&amp;" «"&amp;TEXT(#REF!,"0,0")&amp;"» исключить;","")</f>
      </c>
      <c r="H67" s="9">
        <v>152068.6</v>
      </c>
    </row>
    <row r="68" spans="1:8" ht="33.75" customHeight="1" hidden="1">
      <c r="A68" s="50" t="s">
        <v>79</v>
      </c>
      <c r="B68" s="25"/>
      <c r="C68" s="9"/>
      <c r="E68" s="17"/>
      <c r="F68" s="18"/>
      <c r="H68" s="9"/>
    </row>
    <row r="69" spans="1:8" ht="48" customHeight="1">
      <c r="A69" s="58" t="s">
        <v>121</v>
      </c>
      <c r="B69" s="22"/>
      <c r="C69" s="9">
        <v>96.9</v>
      </c>
      <c r="E69" s="17"/>
      <c r="F69" s="18">
        <f>IF(C69=0,"- строку «"&amp;A69&amp;" "&amp;B69&amp;"» с цифрами в графе "&amp;#REF!&amp;" «"&amp;TEXT(#REF!,"0,0")&amp;"» исключить;","")</f>
      </c>
      <c r="H69" s="9"/>
    </row>
    <row r="70" spans="1:8" ht="41.25" customHeight="1">
      <c r="A70" s="50" t="s">
        <v>108</v>
      </c>
      <c r="B70" s="22"/>
      <c r="C70" s="9">
        <v>30</v>
      </c>
      <c r="E70" s="17"/>
      <c r="F70" s="18"/>
      <c r="H70" s="9"/>
    </row>
    <row r="71" spans="1:8" ht="31.5" customHeight="1">
      <c r="A71" s="50" t="s">
        <v>119</v>
      </c>
      <c r="B71" s="22"/>
      <c r="C71" s="9">
        <v>160</v>
      </c>
      <c r="E71" s="17"/>
      <c r="F71" s="18">
        <f>IF(C71=0,"- строку «"&amp;A71&amp;" "&amp;B71&amp;"» с цифрами в графе "&amp;#REF!&amp;" «"&amp;TEXT(#REF!,"0,0")&amp;"» исключить;","")</f>
      </c>
      <c r="H71" s="9">
        <v>14309.2</v>
      </c>
    </row>
    <row r="72" spans="1:8" ht="34.5" customHeight="1" hidden="1">
      <c r="A72" s="41" t="s">
        <v>103</v>
      </c>
      <c r="B72" s="22"/>
      <c r="C72" s="9"/>
      <c r="E72" s="17"/>
      <c r="F72" s="18" t="e">
        <f>IF(C72=0,"- строку «"&amp;A72&amp;" "&amp;B72&amp;"» с цифрами в графе "&amp;#REF!&amp;" «"&amp;TEXT(#REF!,"0,0")&amp;"» исключить;","")</f>
        <v>#REF!</v>
      </c>
      <c r="H72" s="9">
        <v>76224.3</v>
      </c>
    </row>
    <row r="73" spans="1:8" ht="26.25" customHeight="1" hidden="1">
      <c r="A73" s="24"/>
      <c r="B73" s="25"/>
      <c r="C73" s="36"/>
      <c r="E73" s="17"/>
      <c r="F73" s="18"/>
      <c r="H73" s="9"/>
    </row>
    <row r="74" spans="1:8" ht="12" customHeight="1">
      <c r="A74" s="32"/>
      <c r="B74" s="22"/>
      <c r="C74" s="9"/>
      <c r="E74" s="17"/>
      <c r="F74" s="18" t="e">
        <f>IF(C74=0,"- строку «"&amp;A74&amp;" "&amp;B74&amp;"» с цифрами в графе "&amp;#REF!&amp;" «"&amp;TEXT(#REF!,"0,0")&amp;"» исключить;","")</f>
        <v>#REF!</v>
      </c>
      <c r="H74" s="9"/>
    </row>
    <row r="75" spans="1:8" ht="33" customHeight="1">
      <c r="A75" s="55" t="s">
        <v>23</v>
      </c>
      <c r="B75" s="45" t="s">
        <v>106</v>
      </c>
      <c r="C75" s="9">
        <f>C77+C78++C89+C90+C76</f>
        <v>165.8</v>
      </c>
      <c r="E75" s="17"/>
      <c r="F75" s="18">
        <f>IF(C75=0,"- строку «"&amp;A75&amp;" "&amp;B75&amp;"» с цифрами в графе "&amp;#REF!&amp;" «"&amp;TEXT(#REF!,"0,0")&amp;"» исключить;","")</f>
      </c>
      <c r="H75" s="9">
        <v>3471974.6</v>
      </c>
    </row>
    <row r="76" spans="1:8" ht="57.75" customHeight="1" hidden="1">
      <c r="A76" s="37" t="s">
        <v>70</v>
      </c>
      <c r="B76" s="22"/>
      <c r="C76" s="9"/>
      <c r="E76" s="17"/>
      <c r="F76" s="18"/>
      <c r="H76" s="9"/>
    </row>
    <row r="77" spans="1:8" ht="41.25" customHeight="1">
      <c r="A77" s="39" t="s">
        <v>94</v>
      </c>
      <c r="B77" s="46" t="s">
        <v>95</v>
      </c>
      <c r="C77" s="9">
        <v>103.3</v>
      </c>
      <c r="E77" s="17"/>
      <c r="F77" s="18">
        <f>IF(C77=0,"- строку «"&amp;A77&amp;" "&amp;B77&amp;"» с цифрами в графе "&amp;#REF!&amp;" «"&amp;TEXT(#REF!,"0,0")&amp;"» исключить;","")</f>
      </c>
      <c r="H77" s="9">
        <v>30855.3</v>
      </c>
    </row>
    <row r="78" spans="1:8" ht="45" customHeight="1">
      <c r="A78" s="41" t="s">
        <v>96</v>
      </c>
      <c r="B78" s="46" t="s">
        <v>97</v>
      </c>
      <c r="C78" s="9">
        <f>C80</f>
        <v>62.5</v>
      </c>
      <c r="E78" s="17"/>
      <c r="F78" s="18">
        <f>IF(C78=0,"- строку «"&amp;A78&amp;" "&amp;B78&amp;"» с цифрами в графе "&amp;#REF!&amp;" «"&amp;TEXT(#REF!,"0,0")&amp;"» исключить;","")</f>
      </c>
      <c r="H78" s="9">
        <v>403054.7</v>
      </c>
    </row>
    <row r="79" spans="1:8" ht="0.75" customHeight="1">
      <c r="A79" s="32" t="s">
        <v>71</v>
      </c>
      <c r="B79" s="22"/>
      <c r="C79" s="9"/>
      <c r="E79" s="17"/>
      <c r="F79" s="18" t="e">
        <f>IF(C79=0,"- строку «"&amp;A79&amp;" "&amp;B79&amp;"» с цифрами в графе "&amp;#REF!&amp;" «"&amp;TEXT(#REF!,"0,0")&amp;"» исключить;","")</f>
        <v>#REF!</v>
      </c>
      <c r="H79" s="9">
        <v>38213.8</v>
      </c>
    </row>
    <row r="80" spans="1:8" ht="31.5" customHeight="1">
      <c r="A80" s="28" t="s">
        <v>120</v>
      </c>
      <c r="B80" s="22"/>
      <c r="C80" s="9">
        <v>62.5</v>
      </c>
      <c r="E80" s="17"/>
      <c r="F80" s="18">
        <f>IF(C80=0,"- строку «"&amp;A80&amp;" "&amp;B80&amp;"» с цифрами в графе "&amp;#REF!&amp;" «"&amp;TEXT(#REF!,"0,0")&amp;"» исключить;","")</f>
      </c>
      <c r="H80" s="9">
        <v>268712.4</v>
      </c>
    </row>
    <row r="81" spans="1:8" ht="111" customHeight="1" hidden="1">
      <c r="A81" s="32" t="s">
        <v>40</v>
      </c>
      <c r="B81" s="22" t="s">
        <v>39</v>
      </c>
      <c r="C81" s="9"/>
      <c r="E81" s="17"/>
      <c r="F81" s="18" t="e">
        <f>IF(C81=0,"- строку «"&amp;A81&amp;" "&amp;B81&amp;"» с цифрами в графе "&amp;#REF!&amp;" «"&amp;TEXT(#REF!,"0,0")&amp;"» исключить;","")</f>
        <v>#REF!</v>
      </c>
      <c r="H81" s="9">
        <v>342193.9</v>
      </c>
    </row>
    <row r="82" spans="1:8" ht="45" customHeight="1" hidden="1">
      <c r="A82" s="33" t="s">
        <v>47</v>
      </c>
      <c r="B82" s="22"/>
      <c r="C82" s="9"/>
      <c r="E82" s="17"/>
      <c r="F82" s="18"/>
      <c r="H82" s="9"/>
    </row>
    <row r="83" spans="1:8" s="3" customFormat="1" ht="57.75" customHeight="1" hidden="1">
      <c r="A83" s="32" t="s">
        <v>48</v>
      </c>
      <c r="B83" s="22"/>
      <c r="C83" s="9"/>
      <c r="E83" s="17"/>
      <c r="F83" s="18" t="e">
        <f>IF(C83=0,"- строку «"&amp;A83&amp;" "&amp;B83&amp;"» с цифрами в графе "&amp;#REF!&amp;" «"&amp;TEXT(#REF!,"0,0")&amp;"» исключить;","")</f>
        <v>#REF!</v>
      </c>
      <c r="H83" s="9">
        <v>45080.7</v>
      </c>
    </row>
    <row r="84" spans="1:8" s="3" customFormat="1" ht="45" customHeight="1" hidden="1">
      <c r="A84" s="32" t="s">
        <v>52</v>
      </c>
      <c r="B84" s="22"/>
      <c r="C84" s="9"/>
      <c r="E84" s="17"/>
      <c r="F84" s="18" t="e">
        <f>IF(C84=0,"- строку «"&amp;A84&amp;" "&amp;B84&amp;"» с цифрами в графе "&amp;#REF!&amp;" «"&amp;TEXT(#REF!,"0,0")&amp;"» исключить;","")</f>
        <v>#REF!</v>
      </c>
      <c r="H84" s="9">
        <v>378863.1</v>
      </c>
    </row>
    <row r="85" spans="1:8" s="3" customFormat="1" ht="60" customHeight="1" hidden="1">
      <c r="A85" s="32" t="s">
        <v>53</v>
      </c>
      <c r="B85" s="22"/>
      <c r="C85" s="9"/>
      <c r="E85" s="17"/>
      <c r="F85" s="18"/>
      <c r="H85" s="9"/>
    </row>
    <row r="86" spans="1:8" s="3" customFormat="1" ht="1.5" customHeight="1" hidden="1">
      <c r="A86" s="32" t="s">
        <v>49</v>
      </c>
      <c r="B86" s="22"/>
      <c r="C86" s="9"/>
      <c r="E86" s="17"/>
      <c r="F86" s="18"/>
      <c r="H86" s="9"/>
    </row>
    <row r="87" spans="1:8" s="3" customFormat="1" ht="45.75" customHeight="1" hidden="1">
      <c r="A87" s="32" t="s">
        <v>50</v>
      </c>
      <c r="B87" s="22"/>
      <c r="C87" s="9"/>
      <c r="E87" s="17"/>
      <c r="F87" s="18"/>
      <c r="H87" s="9"/>
    </row>
    <row r="88" spans="1:8" s="3" customFormat="1" ht="3" customHeight="1" hidden="1">
      <c r="A88" s="32" t="s">
        <v>64</v>
      </c>
      <c r="B88" s="22"/>
      <c r="C88" s="9"/>
      <c r="E88" s="17"/>
      <c r="F88" s="18"/>
      <c r="H88" s="9"/>
    </row>
    <row r="89" spans="1:8" s="3" customFormat="1" ht="69.75" customHeight="1" hidden="1">
      <c r="A89" s="32" t="s">
        <v>62</v>
      </c>
      <c r="B89" s="22" t="s">
        <v>51</v>
      </c>
      <c r="C89" s="9"/>
      <c r="E89" s="17"/>
      <c r="F89" s="18"/>
      <c r="H89" s="9"/>
    </row>
    <row r="90" spans="1:8" ht="27.75" customHeight="1" hidden="1">
      <c r="A90" s="32" t="s">
        <v>54</v>
      </c>
      <c r="B90" s="22" t="s">
        <v>55</v>
      </c>
      <c r="C90" s="9">
        <f>C91+C92</f>
        <v>0</v>
      </c>
      <c r="E90" s="17"/>
      <c r="F90" s="18" t="e">
        <f>IF(C90=0,"- строку «"&amp;A90&amp;" "&amp;B90&amp;"» с цифрами в графе "&amp;#REF!&amp;" «"&amp;TEXT(#REF!,"0,0")&amp;"» исключить;","")</f>
        <v>#REF!</v>
      </c>
      <c r="H90" s="9"/>
    </row>
    <row r="91" spans="1:8" ht="27" customHeight="1" hidden="1">
      <c r="A91" s="32" t="s">
        <v>56</v>
      </c>
      <c r="B91" s="22"/>
      <c r="C91" s="9"/>
      <c r="E91" s="17"/>
      <c r="F91" s="18"/>
      <c r="H91" s="9"/>
    </row>
    <row r="92" spans="1:8" ht="25.5" customHeight="1" hidden="1">
      <c r="A92" s="32" t="s">
        <v>63</v>
      </c>
      <c r="B92" s="22"/>
      <c r="C92" s="9"/>
      <c r="E92" s="17"/>
      <c r="F92" s="18"/>
      <c r="H92" s="9"/>
    </row>
    <row r="93" spans="1:8" ht="0.75" customHeight="1">
      <c r="A93" s="34"/>
      <c r="B93" s="22"/>
      <c r="C93" s="9"/>
      <c r="E93" s="17"/>
      <c r="F93" s="18"/>
      <c r="H93" s="9"/>
    </row>
    <row r="94" spans="1:8" ht="32.25" customHeight="1">
      <c r="A94" s="42" t="s">
        <v>98</v>
      </c>
      <c r="B94" s="43" t="s">
        <v>99</v>
      </c>
      <c r="C94" s="9">
        <f>C95+C97</f>
        <v>4768.5</v>
      </c>
      <c r="E94" s="17"/>
      <c r="F94" s="18">
        <f>IF(C94=0,"- строку «"&amp;A94&amp;" "&amp;B94&amp;"» с цифрами в графе "&amp;#REF!&amp;" «"&amp;TEXT(#REF!,"0,0")&amp;"» исключить;","")</f>
      </c>
      <c r="H94" s="9">
        <v>2813498.2</v>
      </c>
    </row>
    <row r="95" spans="1:8" ht="39.75" customHeight="1">
      <c r="A95" s="41" t="s">
        <v>100</v>
      </c>
      <c r="B95" s="40" t="s">
        <v>101</v>
      </c>
      <c r="C95" s="9">
        <f>C96</f>
        <v>419.3</v>
      </c>
      <c r="E95" s="17"/>
      <c r="F95" s="18">
        <f>IF(C95=0,"- строку «"&amp;A95&amp;" "&amp;B95&amp;"» с цифрами в графе "&amp;#REF!&amp;" «"&amp;TEXT(#REF!,"0,0")&amp;"» исключить;","")</f>
      </c>
      <c r="H95" s="9">
        <v>47728</v>
      </c>
    </row>
    <row r="96" spans="1:8" ht="69.75" customHeight="1">
      <c r="A96" s="41" t="s">
        <v>102</v>
      </c>
      <c r="B96" s="44"/>
      <c r="C96" s="35">
        <v>419.3</v>
      </c>
      <c r="E96" s="17"/>
      <c r="F96" s="18"/>
      <c r="H96" s="9"/>
    </row>
    <row r="97" spans="1:8" ht="36" customHeight="1">
      <c r="A97" s="52" t="s">
        <v>115</v>
      </c>
      <c r="B97" s="40" t="s">
        <v>109</v>
      </c>
      <c r="C97" s="53">
        <f>C98+C99+C100+C101+C102</f>
        <v>4349.2</v>
      </c>
      <c r="E97" s="17"/>
      <c r="F97" s="18"/>
      <c r="H97" s="51"/>
    </row>
    <row r="98" spans="1:8" ht="28.5" customHeight="1">
      <c r="A98" s="54" t="s">
        <v>117</v>
      </c>
      <c r="B98" s="46"/>
      <c r="C98" s="53">
        <v>4294.4</v>
      </c>
      <c r="E98" s="17"/>
      <c r="F98" s="18"/>
      <c r="H98" s="51"/>
    </row>
    <row r="99" spans="1:8" ht="27.75" customHeight="1">
      <c r="A99" s="58" t="s">
        <v>114</v>
      </c>
      <c r="B99" s="46"/>
      <c r="C99" s="53">
        <v>5.8</v>
      </c>
      <c r="E99" s="17"/>
      <c r="F99" s="18"/>
      <c r="H99" s="51"/>
    </row>
    <row r="100" spans="1:8" ht="28.5" customHeight="1" hidden="1">
      <c r="A100" s="58" t="s">
        <v>121</v>
      </c>
      <c r="B100" s="46"/>
      <c r="C100" s="53"/>
      <c r="E100" s="17"/>
      <c r="F100" s="18"/>
      <c r="H100" s="51"/>
    </row>
    <row r="101" spans="1:8" ht="39.75" customHeight="1" hidden="1">
      <c r="A101" s="58" t="s">
        <v>118</v>
      </c>
      <c r="B101" s="46"/>
      <c r="C101" s="53"/>
      <c r="E101" s="17"/>
      <c r="F101" s="18"/>
      <c r="H101" s="51"/>
    </row>
    <row r="102" spans="1:8" ht="39.75" customHeight="1">
      <c r="A102" s="58" t="s">
        <v>126</v>
      </c>
      <c r="B102" s="46"/>
      <c r="C102" s="53">
        <v>49</v>
      </c>
      <c r="E102" s="17"/>
      <c r="F102" s="18"/>
      <c r="H102" s="51"/>
    </row>
    <row r="103" spans="1:13" ht="47.25" customHeight="1">
      <c r="A103" s="21" t="s">
        <v>33</v>
      </c>
      <c r="B103" s="2"/>
      <c r="C103" s="2">
        <f>C17+C56</f>
        <v>6834</v>
      </c>
      <c r="D103" s="13"/>
      <c r="E103" s="17"/>
      <c r="F103" s="18">
        <f>IF(C103=0,"- строку «"&amp;A103&amp;" "&amp;B103&amp;"» с цифрами в графе "&amp;#REF!&amp;" «"&amp;TEXT(#REF!,"0,0")&amp;"» исключить;","")</f>
      </c>
      <c r="H103" s="2">
        <v>58483960.3</v>
      </c>
      <c r="M103" s="15"/>
    </row>
    <row r="104" spans="1:2" ht="12.75">
      <c r="A104" s="6"/>
      <c r="B104" s="1"/>
    </row>
  </sheetData>
  <sheetProtection/>
  <protectedRanges>
    <protectedRange sqref="A78" name="Диапазон1_6"/>
    <protectedRange sqref="A94:A96" name="Диапазон1_6_1"/>
    <protectedRange sqref="A72 A98:A102 A69" name="Диапазон1_7"/>
  </protectedRanges>
  <mergeCells count="1">
    <mergeCell ref="A12:C12"/>
  </mergeCells>
  <printOptions/>
  <pageMargins left="1.1811023622047245" right="0.3937007874015748" top="0.7874015748031497" bottom="0.7874015748031497" header="0.5118110236220472" footer="0.5118110236220472"/>
  <pageSetup fitToHeight="0" fitToWidth="0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1</cp:lastModifiedBy>
  <cp:lastPrinted>2018-03-30T07:28:34Z</cp:lastPrinted>
  <dcterms:created xsi:type="dcterms:W3CDTF">2004-09-13T07:20:24Z</dcterms:created>
  <dcterms:modified xsi:type="dcterms:W3CDTF">2018-09-28T05:59:30Z</dcterms:modified>
  <cp:category/>
  <cp:version/>
  <cp:contentType/>
  <cp:contentStatus/>
</cp:coreProperties>
</file>