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tabRatio="957" activeTab="5"/>
  </bookViews>
  <sheets>
    <sheet name="общий" sheetId="1" r:id="rId1"/>
    <sheet name="цены" sheetId="2" r:id="rId2"/>
    <sheet name="нормативы" sheetId="3" r:id="rId3"/>
    <sheet name="ФХД 2013 Сосновка" sheetId="4" r:id="rId4"/>
    <sheet name="ФХД Лавела Кушкопала 2013" sheetId="5" r:id="rId5"/>
    <sheet name="ФХД 2012" sheetId="6" r:id="rId6"/>
    <sheet name="ФХД 2011" sheetId="7" r:id="rId7"/>
    <sheet name="потреб св-ва" sheetId="8" r:id="rId8"/>
    <sheet name="инвест" sheetId="9" r:id="rId9"/>
    <sheet name="инв1" sheetId="10" r:id="rId10"/>
    <sheet name="инвест2" sheetId="11" r:id="rId11"/>
    <sheet name="инвест 3" sheetId="12" r:id="rId12"/>
    <sheet name="доступ" sheetId="13" r:id="rId13"/>
    <sheet name="договор" sheetId="14" r:id="rId14"/>
    <sheet name="меропр по подключ" sheetId="15" r:id="rId15"/>
  </sheets>
  <externalReferences>
    <externalReference r:id="rId18"/>
    <externalReference r:id="rId19"/>
  </externalReferences>
  <definedNames>
    <definedName name="kind_of_activity" localSheetId="2">'[2]TEHSHEET'!$B$19:$B$30</definedName>
    <definedName name="kind_of_activity">'[1]TEHSHEET'!$B$19:$B$23</definedName>
    <definedName name="logical">'[2]TEHSHEET'!$B$3:$B$4</definedName>
    <definedName name="MR_LIST">'[2]REESTR'!$D$2:$D$29</definedName>
    <definedName name="version">'[2]Инструкция'!$P$2</definedName>
    <definedName name="year_range">'[2]TEHSHEET'!$D$3:$D$16</definedName>
    <definedName name="_xlnm.Print_Titles" localSheetId="10">'инвест2'!$4:$5</definedName>
    <definedName name="_xlnm.Print_Titles" localSheetId="2">'нормативы'!$9:$9</definedName>
    <definedName name="_xlnm.Print_Titles" localSheetId="6">'ФХД 2011'!$8:$8</definedName>
    <definedName name="_xlnm.Print_Titles" localSheetId="5">'ФХД 2012'!$8:$8</definedName>
    <definedName name="_xlnm.Print_Titles" localSheetId="3">'ФХД 2013 Сосновка'!$8:$8</definedName>
    <definedName name="_xlnm.Print_Titles" localSheetId="4">'ФХД Лавела Кушкопала 2013'!$8:$8</definedName>
    <definedName name="_xlnm.Print_Titles" localSheetId="1">'цены'!$9:$9</definedName>
  </definedNames>
  <calcPr fullCalcOnLoad="1"/>
</workbook>
</file>

<file path=xl/sharedStrings.xml><?xml version="1.0" encoding="utf-8"?>
<sst xmlns="http://schemas.openxmlformats.org/spreadsheetml/2006/main" count="1289" uniqueCount="355">
  <si>
    <t>№ п/п</t>
  </si>
  <si>
    <t>Наименование показателя</t>
  </si>
  <si>
    <t>Единица измерения</t>
  </si>
  <si>
    <t>Значение</t>
  </si>
  <si>
    <t>Дата ввода</t>
  </si>
  <si>
    <t>1</t>
  </si>
  <si>
    <t>Население:</t>
  </si>
  <si>
    <t>одноставочный</t>
  </si>
  <si>
    <t>двухставочный:</t>
  </si>
  <si>
    <t>Бюджетные потребители:</t>
  </si>
  <si>
    <t>2</t>
  </si>
  <si>
    <t>3</t>
  </si>
  <si>
    <t>4</t>
  </si>
  <si>
    <t>5</t>
  </si>
  <si>
    <t>x</t>
  </si>
  <si>
    <t>тыс.руб.</t>
  </si>
  <si>
    <t>3.1</t>
  </si>
  <si>
    <t>3.2</t>
  </si>
  <si>
    <t>3.3</t>
  </si>
  <si>
    <t>3.3.1</t>
  </si>
  <si>
    <t>технического качества</t>
  </si>
  <si>
    <t>питьевого качества</t>
  </si>
  <si>
    <t>покупка потерь</t>
  </si>
  <si>
    <t>3.4</t>
  </si>
  <si>
    <t>3.5</t>
  </si>
  <si>
    <t>руб.</t>
  </si>
  <si>
    <t>3.6</t>
  </si>
  <si>
    <t>3.7</t>
  </si>
  <si>
    <t>3.8</t>
  </si>
  <si>
    <t>расходы на амортизацию основных производственных средств</t>
  </si>
  <si>
    <t>3.9</t>
  </si>
  <si>
    <t>3.10</t>
  </si>
  <si>
    <t>3.10.1</t>
  </si>
  <si>
    <t>расходы на оплату труда</t>
  </si>
  <si>
    <t>3.10.2</t>
  </si>
  <si>
    <t>3.11</t>
  </si>
  <si>
    <t>капитальный ремонт основных средств</t>
  </si>
  <si>
    <t>чел.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</si>
  <si>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</si>
  <si>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6</t>
  </si>
  <si>
    <t>7</t>
  </si>
  <si>
    <t>тыс.куб.м</t>
  </si>
  <si>
    <t>7.1</t>
  </si>
  <si>
    <t>7.2</t>
  </si>
  <si>
    <t>8</t>
  </si>
  <si>
    <t>9</t>
  </si>
  <si>
    <t>10</t>
  </si>
  <si>
    <t>11</t>
  </si>
  <si>
    <t>по приборам учета</t>
  </si>
  <si>
    <t>по нормативам потребления</t>
  </si>
  <si>
    <t>12</t>
  </si>
  <si>
    <t>%</t>
  </si>
  <si>
    <t>13</t>
  </si>
  <si>
    <t>14</t>
  </si>
  <si>
    <t>км</t>
  </si>
  <si>
    <t>15</t>
  </si>
  <si>
    <t>16</t>
  </si>
  <si>
    <t>17</t>
  </si>
  <si>
    <t>Комментарии</t>
  </si>
  <si>
    <t>2.1</t>
  </si>
  <si>
    <t>Наименование организации</t>
  </si>
  <si>
    <t>ИНН</t>
  </si>
  <si>
    <t>КПП</t>
  </si>
  <si>
    <t>Местонахождение (адрес)</t>
  </si>
  <si>
    <t>1.</t>
  </si>
  <si>
    <t xml:space="preserve">2. </t>
  </si>
  <si>
    <t>и т.д.</t>
  </si>
  <si>
    <t>Информация об инвестиционных программах и отчетах об их реализации</t>
  </si>
  <si>
    <t>Значения показателей на предыдущий отчетный период</t>
  </si>
  <si>
    <t>Значения показателей на текущий отчетный период</t>
  </si>
  <si>
    <t>Срок окупаемости, лет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</si>
  <si>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</si>
  <si>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</si>
  <si>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Справочно: количество выданных техусловий на подключение</t>
  </si>
  <si>
    <t>Всего</t>
  </si>
  <si>
    <t>Год</t>
  </si>
  <si>
    <t>Телефон</t>
  </si>
  <si>
    <t>Адрес</t>
  </si>
  <si>
    <t>e-mail</t>
  </si>
  <si>
    <t>Сайт</t>
  </si>
  <si>
    <t>Информация о ценах (тарифах) на регулируемые товары и услуги и надбавках к этим ценам (тарифам)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</si>
  <si>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</si>
  <si>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</si>
  <si>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Наименование инвестиционной программы</t>
  </si>
  <si>
    <t>Цель инвестиционной программы</t>
  </si>
  <si>
    <t>Срок начала реализации инвестиционной программы</t>
  </si>
  <si>
    <t>Информация о показателях эффективности реализации инвестиционной программы</t>
  </si>
  <si>
    <t xml:space="preserve">Наименование мероприятия </t>
  </si>
  <si>
    <t>Наименование показателей</t>
  </si>
  <si>
    <t>Удельное водопотребление, куб.м/чел</t>
  </si>
  <si>
    <t>Перебои в снабжении потребителей, часов на 1 потребителя</t>
  </si>
  <si>
    <t>Продолжительность (бесперебойность) поставки товаров и услуг, час./день</t>
  </si>
  <si>
    <t>Уровень потерь, %</t>
  </si>
  <si>
    <t>Обеспеченность потребления товаров и услуг приборами учета, %</t>
  </si>
  <si>
    <t>Доля потребителей в жилых домах, обеспеченных доступом к коммунальной инфраструктуре, %</t>
  </si>
  <si>
    <t>Численность населения, пользующихся услугами данной организации, чел.</t>
  </si>
  <si>
    <t>ВСЕГО</t>
  </si>
  <si>
    <t>Потребность в финансовых средствах, тыс. руб.</t>
  </si>
  <si>
    <t>в том числе с разбивкой по годам:</t>
  </si>
  <si>
    <t>на_______ год</t>
  </si>
  <si>
    <t>Система налогообложения</t>
  </si>
  <si>
    <t>в том числе по мероприятиям:</t>
  </si>
  <si>
    <t>1. Мероприятие 1</t>
  </si>
  <si>
    <t>2. Мероприятие 2</t>
  </si>
  <si>
    <t>1. По мероприятию 1</t>
  </si>
  <si>
    <t>1.1.</t>
  </si>
  <si>
    <t>1.2.</t>
  </si>
  <si>
    <t>1.3.</t>
  </si>
  <si>
    <t>2. По мероприятию 2</t>
  </si>
  <si>
    <t>2.1.</t>
  </si>
  <si>
    <t>2.2.</t>
  </si>
  <si>
    <t>2.3.</t>
  </si>
  <si>
    <t xml:space="preserve">Наименование </t>
  </si>
  <si>
    <t>Потребность в финансовых средствах, необходимых для реализации инвестиционной программы</t>
  </si>
  <si>
    <t xml:space="preserve">Мероприятие 1  </t>
  </si>
  <si>
    <t>Мероприятие 2</t>
  </si>
  <si>
    <t>Информация об использовании инвестиционных средств</t>
  </si>
  <si>
    <t>Приложения:</t>
  </si>
  <si>
    <t xml:space="preserve">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</si>
  <si>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t>_______________</t>
  </si>
  <si>
    <t xml:space="preserve"> в том числе по источникам финансирования:</t>
  </si>
  <si>
    <t>3.1.1</t>
  </si>
  <si>
    <t>3.1.2</t>
  </si>
  <si>
    <t>3.1.3</t>
  </si>
  <si>
    <t>3.2.1</t>
  </si>
  <si>
    <t>3.2.2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</si>
  <si>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</si>
  <si>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</si>
  <si>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</si>
  <si>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</si>
  <si>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</si>
  <si>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</si>
  <si>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</si>
  <si>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</si>
  <si>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</si>
  <si>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</si>
  <si>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</si>
  <si>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</si>
  <si>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</si>
  <si>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</si>
  <si>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</si>
  <si>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</si>
  <si>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</si>
  <si>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отчисления на социальные нужды основного производственного персонала</t>
  </si>
  <si>
    <t>общепроизводственные (цеховые) расходы</t>
  </si>
  <si>
    <t>3.8.1</t>
  </si>
  <si>
    <t>3.8.2</t>
  </si>
  <si>
    <t>отчисления на социальные нужды</t>
  </si>
  <si>
    <t>общехозяйственные (управленческие) расходы</t>
  </si>
  <si>
    <t>3.9.1</t>
  </si>
  <si>
    <t>3.9.2</t>
  </si>
  <si>
    <t>3.10.3</t>
  </si>
  <si>
    <t>3.10.4</t>
  </si>
  <si>
    <t>из подземных водоисточников</t>
  </si>
  <si>
    <t>из поверхностных водоисточников</t>
  </si>
  <si>
    <t>8.1</t>
  </si>
  <si>
    <t>8.2</t>
  </si>
  <si>
    <t>10.1</t>
  </si>
  <si>
    <t>10.2</t>
  </si>
  <si>
    <t>ед.</t>
  </si>
  <si>
    <t>Расход воды на технологические нужды предприятия</t>
  </si>
  <si>
    <t>питьевого качества в т.ч.:</t>
  </si>
  <si>
    <t>на очистные сооружения</t>
  </si>
  <si>
    <t>на промывку сетей</t>
  </si>
  <si>
    <t>прочие</t>
  </si>
  <si>
    <t>18</t>
  </si>
  <si>
    <t>19</t>
  </si>
  <si>
    <t>_________________</t>
  </si>
  <si>
    <t>ставка платы за потребление холодной воды</t>
  </si>
  <si>
    <t>ставка платы за содержание системы холодного водоснабжения</t>
  </si>
  <si>
    <t>Утвержденная надбавка к ценам (тарифам) на холодную воду для потребителей, в том числе:</t>
  </si>
  <si>
    <t>мутность</t>
  </si>
  <si>
    <t>цветность</t>
  </si>
  <si>
    <t>общие колиформные бактерии</t>
  </si>
  <si>
    <t>термотолерантные колиформные бактерии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</si>
  <si>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</si>
  <si>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</si>
  <si>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</si>
  <si>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</si>
  <si>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</si>
  <si>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</si>
  <si>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__________________________________________</t>
  </si>
  <si>
    <t>Условия публичных договоров поставок товаров, оказания услуг в сфере холодного водоснабжения</t>
  </si>
  <si>
    <t>Условия публичных договоров на подключение к системе холодного водоснабжения</t>
  </si>
  <si>
    <t>Наименование службы, ответственной за прием и обработку заявок на подключение к системе холодного водоснабжения</t>
  </si>
  <si>
    <t>Форма 3.1</t>
  </si>
  <si>
    <t>Форма 3.2</t>
  </si>
  <si>
    <t>Форма 3.3</t>
  </si>
  <si>
    <t>Форма 3.4</t>
  </si>
  <si>
    <t>Форма 3.4.1</t>
  </si>
  <si>
    <t>Форма 3.4.2</t>
  </si>
  <si>
    <t>Форма 3.4.3</t>
  </si>
  <si>
    <t>Форма 3.5</t>
  </si>
  <si>
    <t>Форма 3.6</t>
  </si>
  <si>
    <t>Форма 3.7</t>
  </si>
  <si>
    <t>Форма 3.2.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</si>
  <si>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Форма 3.3.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</si>
  <si>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Форма 3.4.1. Потребность в финансовых средствах, необходимых для реализации инвестиционной программы</t>
  </si>
  <si>
    <t>Форма 3.7.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</si>
  <si>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</si>
  <si>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для населения</t>
  </si>
  <si>
    <t>для бюджетных потребителей</t>
  </si>
  <si>
    <t>для прочих потребителей</t>
  </si>
  <si>
    <t>Тарифы на холодную воду, в том числе:</t>
  </si>
  <si>
    <t>Вид регулируемой деятельности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</si>
  <si>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</si>
  <si>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</si>
  <si>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</si>
  <si>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оплату труда основного производственного персонала</t>
  </si>
  <si>
    <t>текущий ремонт основных средств</t>
  </si>
  <si>
    <t>расходы на оплату труда ремонтного персонала</t>
  </si>
  <si>
    <t>Валовая прибыль от продажи товаров и услуг по регулируемому виду деятельности</t>
  </si>
  <si>
    <t>Объем поднятой воды, в.т.ч.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</si>
  <si>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</si>
  <si>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</si>
  <si>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</si>
  <si>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</si>
  <si>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</si>
  <si>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</si>
  <si>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</si>
  <si>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Расход воды на собственные хозяйственно-бытовые нужды</t>
  </si>
  <si>
    <t>Показатель использования производственных объектов (по объему перекачки) по отношению к пиковому дню отчетного года</t>
  </si>
  <si>
    <t>Примечание:</t>
  </si>
  <si>
    <t>2.</t>
  </si>
  <si>
    <t>3.</t>
  </si>
  <si>
    <t>20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</si>
  <si>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</si>
  <si>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</si>
  <si>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</si>
  <si>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</si>
  <si>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</si>
  <si>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хлор остаточный общий, в том числе</t>
  </si>
  <si>
    <t>хлор остаточный связанный</t>
  </si>
  <si>
    <t>хлор остаточный свободный</t>
  </si>
  <si>
    <t>3.3.2</t>
  </si>
  <si>
    <r>
      <t>Расход электороэнергии на поставку 1 куб.м. холодной воды, кВт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>ч/куб.м.</t>
    </r>
  </si>
  <si>
    <t>Количество аварий на 1 км сетей холодного водоснабжения, ед.</t>
  </si>
  <si>
    <t>Ожидаемые значения после реа-лизации мероприятия</t>
  </si>
  <si>
    <t>Информация об условиях, на которых осуществляется поставка регулируемых товаров и (или) оказание регулируемых услуг</t>
  </si>
  <si>
    <t>руб./ куб. м</t>
  </si>
  <si>
    <t>Форма 3.1. Информация о ценах (тарифах) на регулируемые товары и услуги и надбавках к этим ценам (тарифам)</t>
  </si>
  <si>
    <t>объем приобретения электрической энергии</t>
  </si>
  <si>
    <t>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выполняемых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организаций.</t>
  </si>
  <si>
    <t>18.1</t>
  </si>
  <si>
    <t>18.1.1</t>
  </si>
  <si>
    <t>18.1.2</t>
  </si>
  <si>
    <t>18.1.3</t>
  </si>
  <si>
    <t>Объем покупной воды, в том числе</t>
  </si>
  <si>
    <t>Тариф на подключение создаваемых (реконструируемых) объектов недвижимости к системе холодного водоснабжения</t>
  </si>
  <si>
    <t>Тариф регулируемых организаций на подключение к системе холодного водоснабжения</t>
  </si>
  <si>
    <t>Надбавка к тарифам регулируемых организаций на холодную воду</t>
  </si>
  <si>
    <t>На сайте в сети Интернет публикуются сведения, учтенные агентством по тарифам и ценам Архангельской области (органом местного самоуправления) при установлении тарифов и надбавок к тарифам на очередной период регулирования.</t>
  </si>
  <si>
    <t>Форма 3.4.2. Информация о показателях эффективности реализации инвестиционной программы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</si>
  <si>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</si>
  <si>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</si>
  <si>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</si>
  <si>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</si>
  <si>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</si>
  <si>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При наличии у регулируемой организации раздельных систем холодного водоснабжения информация о резерве мощности таких систем указывается в отношении каждой системы холодного водоснабжения.</t>
  </si>
  <si>
    <t>Форма 3.6. Информация об условиях, на которых осуществляется поставка регулируемых товаров и (или) оказание регулируемых услуг</t>
  </si>
  <si>
    <t xml:space="preserve">Чистая прибыль по регулируемому виду деятельности </t>
  </si>
  <si>
    <t>5.1</t>
  </si>
  <si>
    <t>Регулируемые организации, выручка от регулируемой деятельности которых превышает 80 процентов совокупной выручки за отчетный год, раскрывают информацию о годовой бухгалтерской отчетности, включая бухгалтерский баланс и приложения к нему.</t>
  </si>
  <si>
    <t>Источники финансирования,                      тыс. руб.</t>
  </si>
  <si>
    <t>В официальных печатных изданиях сведения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</si>
  <si>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Атрибуты решения (наименование, дата, номер)</t>
  </si>
  <si>
    <t>Наименование регулирующего органа, принявшего решение об утверждении цен (тарифов)</t>
  </si>
  <si>
    <t>Источник официального опубликования решения об утверждении цен (тарифов)</t>
  </si>
  <si>
    <t>Форма заявки на подключение к системе холодного водоснабжения.</t>
  </si>
  <si>
    <t>Перечень и формы документов, представляемых одновременно с заявкой на подключение к системе холодного водоснабжения.</t>
  </si>
  <si>
    <t>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решении.</t>
  </si>
  <si>
    <t>Срок действия                                     (если установлен)</t>
  </si>
  <si>
    <t>ПРИЛОЖЕНИЕ  № 3                              к постановлению агентства по тарифам и ценам                                                          Архангельской области                                                                  от 08 октября 2010 г. № 32/13</t>
  </si>
  <si>
    <t xml:space="preserve"> руб. /куб. м в час присоеди-ненной мощности</t>
  </si>
  <si>
    <t>расходы на оплату покупной холодной воды, приобретаемой от других организаций для последующей передачи потребителям, в том числе:</t>
  </si>
  <si>
    <t>расходы на химические реагенты:</t>
  </si>
  <si>
    <t>количество использованного реагента, в т.ч.:</t>
  </si>
  <si>
    <t>расходы на аренду имущества, используемого в технологическом процессе</t>
  </si>
  <si>
    <t>расходы на ремонт и техническое обслуживание основных средств, в том числе:</t>
  </si>
  <si>
    <t>размер расходования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</si>
  <si>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Удельный расход электроэнергии на подачу воды в сеть (учитывать электроэнергию всех насосных и подкачивающих станций)</t>
  </si>
  <si>
    <t>Срок окончания реализации инвестиционной программы</t>
  </si>
  <si>
    <t>Форма заполняется в отношении каждого мероприятия инвестиционной программы.</t>
  </si>
  <si>
    <t>Утверж-дено на ___год, тыс.руб.</t>
  </si>
  <si>
    <t>Профинансировано, тыс.руб.</t>
  </si>
  <si>
    <t>Освоено фактически, тыс.руб.</t>
  </si>
  <si>
    <t xml:space="preserve">1 кв. </t>
  </si>
  <si>
    <t>2 кв.</t>
  </si>
  <si>
    <t>3 кв.</t>
  </si>
  <si>
    <t>4 кв.</t>
  </si>
  <si>
    <r>
      <t>средневзвешенная стоимость 1 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</si>
  <si>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r>
      <t>тыс.кВт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ч</t>
    </r>
  </si>
  <si>
    <t>кВт·ч/ куб.м</t>
  </si>
  <si>
    <t>6.1</t>
  </si>
  <si>
    <t xml:space="preserve">Изменение стоимости основных фондов, в том числе: </t>
  </si>
  <si>
    <t>за счет ввода (вывода) их из эксплуатации</t>
  </si>
  <si>
    <t>Примечания:</t>
  </si>
  <si>
    <t xml:space="preserve">Форма3.4.3. Информация об использовании  инвестиционных средств </t>
  </si>
  <si>
    <t>Одновременно на сайте в сети Интернет публикуются сведения о финансово-хозяйственной деятельности регулируемой организации, указанные в пунктах 1-5,                    7-18 настоящей формы, учтенные агентством по тарифам и ценам Архангельской области (органом местного самоуправления) при установлении тарифов и надбавок на очередной период регулирования.</t>
  </si>
  <si>
    <t>Форма 3.4. Информация об инвестиционных программах                                                        и отчетах об их реализации</t>
  </si>
  <si>
    <r>
      <t xml:space="preserve">ФОРМЫ                                                                                                                                предоставления информации, подлежащей раскрытию организациями коммунального комплекса, осуществляющими деятельность </t>
    </r>
    <r>
      <rPr>
        <b/>
        <u val="single"/>
        <sz val="14"/>
        <color indexed="10"/>
        <rFont val="Times New Roman"/>
        <family val="1"/>
      </rPr>
      <t>в сфере холодного водоснабжения</t>
    </r>
    <r>
      <rPr>
        <b/>
        <sz val="14"/>
        <color indexed="8"/>
        <rFont val="Times New Roman"/>
        <family val="1"/>
      </rPr>
      <t>, в соответствии со стандартами раскрытия информации</t>
    </r>
  </si>
  <si>
    <t>ООО "Сосновский ЖКУ"</t>
  </si>
  <si>
    <t>164637, Архангельская область, Пинежский район, п.Сосновка, ул.Набережная, д.4</t>
  </si>
  <si>
    <t>УСН</t>
  </si>
  <si>
    <t>Департамент по тарифам и ценам</t>
  </si>
  <si>
    <t>Постановление №67-в/13 от 23.12.2010 г.</t>
  </si>
  <si>
    <t>Постановление №70-в/31 от 28.12.2010 г.</t>
  </si>
  <si>
    <t>-</t>
  </si>
  <si>
    <t>164637, Архангельская область, Пинежский район, п.Сосновка, ул.Набережная, д4</t>
  </si>
  <si>
    <t>ООО "Сосновкий ЖКУ"</t>
  </si>
  <si>
    <t>ООО "Сосновксий ЖКУ"</t>
  </si>
  <si>
    <t>отпуск воды из источников водоснабжения</t>
  </si>
  <si>
    <t xml:space="preserve"> Правила предоставления ком.услуг" Постановление №307</t>
  </si>
  <si>
    <t>Постановление №99-в/92 от 28.12.2011 г.</t>
  </si>
  <si>
    <t>Агентство по тарифам и ценам Архангельской области</t>
  </si>
  <si>
    <t>Постановление №96-в/12 от 23.12.2011 г.</t>
  </si>
  <si>
    <t>Агентство по тарифам и ценам</t>
  </si>
  <si>
    <t>Газета "Волна"</t>
  </si>
  <si>
    <t>Газета "Волна" №55/1 от 30.12.2011 г.</t>
  </si>
  <si>
    <t>с 01.02.2011 по 31.01.2011 г.</t>
  </si>
  <si>
    <t>с 01.02.2012 по 30.06.2012 г.</t>
  </si>
  <si>
    <t>с 01.07.2012 по 31.08.2012 г.</t>
  </si>
  <si>
    <t>с 01.09.2012 по 31.01.2013 г.</t>
  </si>
  <si>
    <t>с 01.02.2011 по 31.01.2012 г.</t>
  </si>
  <si>
    <t>с 01.02.2013 по 30.06.2013 г.</t>
  </si>
  <si>
    <t>Постановление №91-в/6 от 12.12.2012 г.</t>
  </si>
  <si>
    <t>Газета "Пинежье" №52 от 02.01.2013 г.</t>
  </si>
  <si>
    <t>с 01.07.2013 по 31.01.2014 г.</t>
  </si>
  <si>
    <t>Прочие потребители МО "Лавельское", МО "Кушкопальское":</t>
  </si>
  <si>
    <t>Прочие потребители МО "Сосновское"</t>
  </si>
  <si>
    <t>с 01.12.2012 по 31.12.2013 г.</t>
  </si>
  <si>
    <t>Постановление №69-в/3 от 25.10.2012 г.</t>
  </si>
  <si>
    <t>Одновременно на сайте в сети Интернет публикуются сведения о финансово-хозяйственной деятельности регулируемой организации, указанные в пунктах 1-5,                    7-18 настоящей формы, учтенные агентством по тарифам и ценам Архангельской области (орг</t>
  </si>
  <si>
    <t>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выполняемых по договорам с организациями на проведение регламентных работ в рамках технологического</t>
  </si>
  <si>
    <t>164637 Архангельская область, Пинежский район, п.Сосновка, ул.Набережная, д.4</t>
  </si>
  <si>
    <t>нормативы для домов расположенных на территории "МО "Лавельское"</t>
  </si>
  <si>
    <t>Атрибуты решения по принятым нормативам (наименование, дата, номер)</t>
  </si>
  <si>
    <t>Наименование регулирующего органа, принявшего решение</t>
  </si>
  <si>
    <t>Министерство энергетики и связи Архангельской области</t>
  </si>
  <si>
    <t>1.  Информация раскрывается не позднее 30 дней со дня принятия соответствующего решения об установлении тарифа/надбавки на очередной период регулирования.</t>
  </si>
  <si>
    <t xml:space="preserve">2.  Одновременно с указанной информацией на сайте в сети Интернет данные сведения публикуются в официальных печатных изданиях. </t>
  </si>
  <si>
    <t>№56-пн от 30.08.2012 г.</t>
  </si>
  <si>
    <t>Форма 1.1. Информация о нормативах потребления коммунальных услуг по холодному водоснабжению и водоотведению в жилых помещениях в многоквартирных домах, жилых домах и на общедомовые нужды в многоквартирных домах</t>
  </si>
  <si>
    <t>Степень благоустрой-ства многоквартир-ного дома или жилого дома</t>
  </si>
  <si>
    <t>Нормативы по холодному водоснабжению</t>
  </si>
  <si>
    <t xml:space="preserve">на общедомовые нужды, куб. м./кв. м в мес. </t>
  </si>
  <si>
    <t>Этаж ность дома</t>
  </si>
  <si>
    <t>в жилых помещениях, куб. м/чел. в мес.</t>
  </si>
  <si>
    <t>Нормативы по горячему водоснабжению</t>
  </si>
  <si>
    <t>Нормативы по водоотведению</t>
  </si>
  <si>
    <t>нормативы для домов расположенных на территории "МО "Кушкопальское"</t>
  </si>
  <si>
    <t xml:space="preserve">В многоквартир-ных и жилых домах с холодным водоснабже-нием </t>
  </si>
  <si>
    <t>В многоквартир-ных и жилых домах с холодным водоснабже-нием при отсутствии помещений, относящихся к общедомовому имуществу</t>
  </si>
  <si>
    <t>В многоквартир-ных домах с холодным водоснабже-нием при наличии помещений, относящихся к общедомовому имуществу</t>
  </si>
  <si>
    <t>Газета "Пинежье" №1 от 09.01.2013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</si>
</sst>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0"/>
    <numFmt numFmtId="173" formatCode="0.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14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" fontId="6" fillId="0" borderId="10" xfId="55" applyNumberFormat="1" applyFont="1" applyFill="1" applyBorder="1" applyAlignment="1" applyProtection="1">
      <alignment horizontal="center" vertical="center" wrapText="1"/>
      <protection/>
    </xf>
    <xf numFmtId="4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10" xfId="0" applyNumberFormat="1" applyFont="1" applyFill="1" applyBorder="1" applyAlignment="1" applyProtection="1">
      <alignment vertical="center" wrapText="1"/>
      <protection hidden="1"/>
    </xf>
    <xf numFmtId="49" fontId="6" fillId="0" borderId="10" xfId="0" applyNumberFormat="1" applyFont="1" applyFill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49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left" vertical="center" wrapText="1" indent="1"/>
      <protection/>
    </xf>
    <xf numFmtId="0" fontId="6" fillId="24" borderId="10" xfId="0" applyFont="1" applyFill="1" applyBorder="1" applyAlignment="1" applyProtection="1">
      <alignment horizontal="left" vertical="center" wrapText="1" indent="2"/>
      <protection/>
    </xf>
    <xf numFmtId="0" fontId="6" fillId="24" borderId="10" xfId="0" applyFont="1" applyFill="1" applyBorder="1" applyAlignment="1" applyProtection="1">
      <alignment horizontal="left" vertical="center" wrapText="1" indent="3"/>
      <protection/>
    </xf>
    <xf numFmtId="0" fontId="6" fillId="24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54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10" xfId="0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vertical="center" wrapText="1"/>
    </xf>
    <xf numFmtId="165" fontId="6" fillId="0" borderId="10" xfId="0" applyNumberFormat="1" applyFont="1" applyFill="1" applyBorder="1" applyAlignment="1" applyProtection="1">
      <alignment vertical="center" wrapText="1"/>
      <protection locked="0"/>
    </xf>
    <xf numFmtId="14" fontId="6" fillId="0" borderId="10" xfId="0" applyNumberFormat="1" applyFont="1" applyFill="1" applyBorder="1" applyAlignment="1" applyProtection="1">
      <alignment vertical="center" wrapText="1"/>
      <protection locked="0"/>
    </xf>
    <xf numFmtId="49" fontId="6" fillId="0" borderId="10" xfId="0" applyNumberFormat="1" applyFont="1" applyFill="1" applyBorder="1" applyAlignment="1" applyProtection="1">
      <alignment vertical="center" wrapText="1" shrinkToFit="1" readingOrder="1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 indent="2"/>
      <protection/>
    </xf>
    <xf numFmtId="0" fontId="6" fillId="0" borderId="10" xfId="0" applyFont="1" applyFill="1" applyBorder="1" applyAlignment="1" applyProtection="1">
      <alignment horizontal="left" vertical="center" wrapText="1" indent="3"/>
      <protection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Fill="1" applyBorder="1" applyAlignment="1">
      <alignment horizontal="center"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24" borderId="10" xfId="0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12" fillId="0" borderId="12" xfId="55" applyFont="1" applyFill="1" applyBorder="1" applyAlignment="1" applyProtection="1">
      <alignment horizontal="left" vertical="center" wrapText="1"/>
      <protection/>
    </xf>
    <xf numFmtId="3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3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1" fillId="0" borderId="0" xfId="56" applyFont="1">
      <alignment/>
      <protection/>
    </xf>
    <xf numFmtId="0" fontId="2" fillId="0" borderId="0" xfId="56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vertical="center" wrapText="1"/>
      <protection/>
    </xf>
    <xf numFmtId="0" fontId="11" fillId="0" borderId="10" xfId="56" applyFont="1" applyBorder="1">
      <alignment/>
      <protection/>
    </xf>
    <xf numFmtId="0" fontId="11" fillId="0" borderId="0" xfId="56" applyFont="1" applyBorder="1">
      <alignment/>
      <protection/>
    </xf>
    <xf numFmtId="0" fontId="6" fillId="0" borderId="0" xfId="56" applyFont="1" applyBorder="1" applyAlignment="1">
      <alignment horizontal="left" vertical="center" wrapText="1" indent="3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Fill="1" applyAlignment="1">
      <alignment horizontal="center" vertical="top"/>
    </xf>
    <xf numFmtId="0" fontId="6" fillId="0" borderId="0" xfId="56" applyFont="1" applyAlignment="1">
      <alignment horizontal="center" vertical="top"/>
      <protection/>
    </xf>
    <xf numFmtId="0" fontId="6" fillId="0" borderId="0" xfId="56" applyFont="1" applyFill="1" applyBorder="1" applyAlignment="1">
      <alignment vertical="center" wrapText="1"/>
      <protection/>
    </xf>
    <xf numFmtId="0" fontId="6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 indent="2"/>
    </xf>
    <xf numFmtId="0" fontId="6" fillId="0" borderId="10" xfId="0" applyNumberFormat="1" applyFont="1" applyFill="1" applyBorder="1" applyAlignment="1" applyProtection="1">
      <alignment vertical="distributed" wrapText="1"/>
      <protection locked="0"/>
    </xf>
    <xf numFmtId="2" fontId="6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vertical="distributed" wrapText="1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0" applyNumberFormat="1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center" vertical="center" wrapText="1"/>
      <protection/>
    </xf>
    <xf numFmtId="0" fontId="10" fillId="0" borderId="0" xfId="53" applyFont="1" applyBorder="1" applyAlignment="1">
      <alignment vertical="center" wrapText="1"/>
      <protection/>
    </xf>
    <xf numFmtId="0" fontId="33" fillId="0" borderId="0" xfId="53" applyFont="1">
      <alignment/>
      <protection/>
    </xf>
    <xf numFmtId="0" fontId="4" fillId="0" borderId="0" xfId="53" applyFont="1" applyAlignment="1">
      <alignment vertical="center" textRotation="180"/>
      <protection/>
    </xf>
    <xf numFmtId="0" fontId="10" fillId="0" borderId="0" xfId="53" applyFont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vertical="top"/>
      <protection/>
    </xf>
    <xf numFmtId="0" fontId="9" fillId="0" borderId="0" xfId="53" applyFont="1" applyFill="1" applyBorder="1" applyAlignment="1">
      <alignment vertical="top"/>
      <protection/>
    </xf>
    <xf numFmtId="0" fontId="9" fillId="0" borderId="0" xfId="53" applyFont="1" applyFill="1" applyBorder="1" applyAlignment="1">
      <alignment vertical="top" wrapText="1"/>
      <protection/>
    </xf>
    <xf numFmtId="0" fontId="7" fillId="0" borderId="0" xfId="53" applyFont="1" applyBorder="1" applyAlignment="1">
      <alignment/>
      <protection/>
    </xf>
    <xf numFmtId="0" fontId="7" fillId="0" borderId="0" xfId="53" applyFont="1" applyBorder="1" applyAlignment="1">
      <alignment horizontal="left"/>
      <protection/>
    </xf>
    <xf numFmtId="0" fontId="7" fillId="0" borderId="0" xfId="53" applyFont="1" applyBorder="1" applyAlignment="1">
      <alignment horizontal="center"/>
      <protection/>
    </xf>
    <xf numFmtId="0" fontId="7" fillId="0" borderId="16" xfId="0" applyFont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33" fillId="0" borderId="0" xfId="53" applyFont="1" applyBorder="1">
      <alignment/>
      <protection/>
    </xf>
    <xf numFmtId="0" fontId="6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textRotation="90" wrapText="1"/>
      <protection/>
    </xf>
    <xf numFmtId="173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Border="1" applyAlignment="1">
      <alignment vertical="center" textRotation="180"/>
      <protection/>
    </xf>
    <xf numFmtId="0" fontId="7" fillId="0" borderId="0" xfId="53" applyFont="1" applyBorder="1" applyAlignment="1">
      <alignment vertical="center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wrapText="1"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top" wrapText="1"/>
      <protection/>
    </xf>
    <xf numFmtId="0" fontId="6" fillId="0" borderId="0" xfId="53" applyFont="1" applyFill="1" applyBorder="1" applyAlignment="1">
      <alignment vertical="top"/>
      <protection/>
    </xf>
    <xf numFmtId="0" fontId="7" fillId="0" borderId="0" xfId="53" applyFont="1" applyFill="1" applyBorder="1" applyAlignment="1">
      <alignment/>
      <protection/>
    </xf>
    <xf numFmtId="0" fontId="7" fillId="0" borderId="0" xfId="53" applyFont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top"/>
      <protection/>
    </xf>
    <xf numFmtId="0" fontId="7" fillId="0" borderId="0" xfId="53" applyFont="1" applyFill="1" applyBorder="1" applyAlignment="1">
      <alignment horizontal="center" vertical="top"/>
      <protection/>
    </xf>
    <xf numFmtId="0" fontId="7" fillId="0" borderId="0" xfId="53" applyFont="1" applyBorder="1" applyAlignment="1">
      <alignment/>
      <protection/>
    </xf>
    <xf numFmtId="0" fontId="7" fillId="0" borderId="0" xfId="53" applyFont="1" applyBorder="1">
      <alignment/>
      <protection/>
    </xf>
    <xf numFmtId="0" fontId="33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vertical="top" wrapText="1"/>
      <protection/>
    </xf>
    <xf numFmtId="0" fontId="6" fillId="0" borderId="0" xfId="53" applyFont="1" applyBorder="1" applyAlignment="1">
      <alignment wrapText="1"/>
      <protection/>
    </xf>
    <xf numFmtId="0" fontId="7" fillId="0" borderId="0" xfId="53" applyFont="1">
      <alignment/>
      <protection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6" fillId="0" borderId="0" xfId="53" applyFont="1" applyAlignment="1">
      <alignment vertical="top" wrapText="1"/>
      <protection/>
    </xf>
    <xf numFmtId="0" fontId="6" fillId="0" borderId="0" xfId="53" applyFont="1" applyAlignment="1">
      <alignment horizontal="justify" vertical="top" wrapText="1"/>
      <protection/>
    </xf>
    <xf numFmtId="0" fontId="7" fillId="0" borderId="10" xfId="53" applyFont="1" applyBorder="1" applyAlignment="1">
      <alignment horizontal="left" vertical="center" wrapText="1"/>
      <protection/>
    </xf>
    <xf numFmtId="0" fontId="6" fillId="0" borderId="17" xfId="53" applyFont="1" applyFill="1" applyBorder="1" applyAlignment="1" applyProtection="1">
      <alignment horizontal="center" vertical="center" wrapText="1"/>
      <protection/>
    </xf>
    <xf numFmtId="165" fontId="7" fillId="0" borderId="10" xfId="53" applyNumberFormat="1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wrapText="1"/>
    </xf>
    <xf numFmtId="49" fontId="6" fillId="0" borderId="10" xfId="0" applyNumberFormat="1" applyFont="1" applyFill="1" applyBorder="1" applyAlignment="1" applyProtection="1">
      <alignment horizontal="left" wrapText="1"/>
      <protection/>
    </xf>
    <xf numFmtId="0" fontId="9" fillId="0" borderId="18" xfId="53" applyFont="1" applyFill="1" applyBorder="1" applyAlignment="1">
      <alignment horizontal="center" vertical="top"/>
      <protection/>
    </xf>
    <xf numFmtId="0" fontId="9" fillId="0" borderId="19" xfId="53" applyFont="1" applyFill="1" applyBorder="1" applyAlignment="1">
      <alignment horizontal="center" vertical="top"/>
      <protection/>
    </xf>
    <xf numFmtId="0" fontId="7" fillId="0" borderId="18" xfId="53" applyFont="1" applyFill="1" applyBorder="1" applyAlignment="1">
      <alignment horizontal="center" vertical="top"/>
      <protection/>
    </xf>
    <xf numFmtId="0" fontId="7" fillId="0" borderId="19" xfId="53" applyFont="1" applyFill="1" applyBorder="1" applyAlignment="1">
      <alignment horizontal="center" vertical="top"/>
      <protection/>
    </xf>
    <xf numFmtId="0" fontId="9" fillId="0" borderId="18" xfId="53" applyFont="1" applyFill="1" applyBorder="1" applyAlignment="1">
      <alignment horizontal="center" vertical="top" wrapText="1"/>
      <protection/>
    </xf>
    <xf numFmtId="0" fontId="9" fillId="0" borderId="19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left" vertical="center"/>
      <protection/>
    </xf>
    <xf numFmtId="0" fontId="7" fillId="0" borderId="18" xfId="53" applyFont="1" applyFill="1" applyBorder="1" applyAlignment="1">
      <alignment horizontal="left" vertical="center"/>
      <protection/>
    </xf>
    <xf numFmtId="0" fontId="7" fillId="0" borderId="20" xfId="53" applyFont="1" applyFill="1" applyBorder="1" applyAlignment="1">
      <alignment horizontal="left" vertical="top"/>
      <protection/>
    </xf>
    <xf numFmtId="0" fontId="7" fillId="0" borderId="18" xfId="53" applyFont="1" applyFill="1" applyBorder="1" applyAlignment="1">
      <alignment horizontal="left" vertical="top"/>
      <protection/>
    </xf>
    <xf numFmtId="0" fontId="9" fillId="0" borderId="10" xfId="53" applyFont="1" applyBorder="1" applyAlignment="1">
      <alignment horizontal="center" vertical="center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21" xfId="53" applyFont="1" applyFill="1" applyBorder="1" applyAlignment="1" applyProtection="1">
      <alignment horizontal="center" vertical="center" wrapText="1"/>
      <protection/>
    </xf>
    <xf numFmtId="0" fontId="6" fillId="0" borderId="22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Alignment="1">
      <alignment horizontal="left" vertical="top" wrapText="1"/>
      <protection/>
    </xf>
    <xf numFmtId="0" fontId="7" fillId="0" borderId="20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7" fillId="0" borderId="19" xfId="53" applyFont="1" applyBorder="1" applyAlignment="1">
      <alignment horizontal="left" vertical="center" wrapText="1"/>
      <protection/>
    </xf>
    <xf numFmtId="173" fontId="7" fillId="0" borderId="20" xfId="53" applyNumberFormat="1" applyFont="1" applyFill="1" applyBorder="1" applyAlignment="1">
      <alignment horizontal="center" vertical="center" wrapText="1"/>
      <protection/>
    </xf>
    <xf numFmtId="173" fontId="7" fillId="0" borderId="18" xfId="53" applyNumberFormat="1" applyFont="1" applyFill="1" applyBorder="1" applyAlignment="1">
      <alignment horizontal="center" vertical="center" wrapText="1"/>
      <protection/>
    </xf>
    <xf numFmtId="173" fontId="7" fillId="0" borderId="19" xfId="53" applyNumberFormat="1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wrapText="1"/>
      <protection/>
    </xf>
    <xf numFmtId="0" fontId="7" fillId="0" borderId="18" xfId="53" applyFont="1" applyFill="1" applyBorder="1" applyAlignment="1">
      <alignment horizontal="center" wrapText="1"/>
      <protection/>
    </xf>
    <xf numFmtId="0" fontId="7" fillId="0" borderId="19" xfId="53" applyFont="1" applyFill="1" applyBorder="1" applyAlignment="1">
      <alignment horizontal="center" wrapText="1"/>
      <protection/>
    </xf>
    <xf numFmtId="0" fontId="7" fillId="0" borderId="0" xfId="53" applyFont="1" applyBorder="1" applyAlignment="1">
      <alignment horizontal="left"/>
      <protection/>
    </xf>
    <xf numFmtId="0" fontId="7" fillId="0" borderId="18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0" fontId="7" fillId="0" borderId="20" xfId="53" applyFont="1" applyBorder="1" applyAlignment="1">
      <alignment horizontal="left"/>
      <protection/>
    </xf>
    <xf numFmtId="0" fontId="7" fillId="0" borderId="18" xfId="53" applyFont="1" applyBorder="1" applyAlignment="1">
      <alignment horizontal="left"/>
      <protection/>
    </xf>
    <xf numFmtId="0" fontId="10" fillId="0" borderId="0" xfId="53" applyFont="1" applyAlignment="1">
      <alignment horizontal="center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center"/>
    </xf>
    <xf numFmtId="0" fontId="7" fillId="0" borderId="0" xfId="0" applyFont="1" applyFill="1" applyAlignment="1">
      <alignment horizontal="justify" vertical="center" wrapText="1"/>
    </xf>
    <xf numFmtId="0" fontId="6" fillId="24" borderId="10" xfId="0" applyFont="1" applyFill="1" applyBorder="1" applyAlignment="1" applyProtection="1">
      <alignment horizontal="left" vertical="center" wrapText="1" indent="4"/>
      <protection/>
    </xf>
    <xf numFmtId="0" fontId="0" fillId="0" borderId="12" xfId="0" applyBorder="1" applyAlignment="1">
      <alignment horizontal="center"/>
    </xf>
    <xf numFmtId="0" fontId="6" fillId="24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24" borderId="14" xfId="0" applyFont="1" applyFill="1" applyBorder="1" applyAlignment="1" applyProtection="1">
      <alignment horizontal="left" vertical="center" wrapText="1" indent="5"/>
      <protection/>
    </xf>
    <xf numFmtId="0" fontId="6" fillId="24" borderId="16" xfId="0" applyFont="1" applyFill="1" applyBorder="1" applyAlignment="1" applyProtection="1">
      <alignment horizontal="left" vertical="center" wrapText="1" indent="5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0" xfId="56" applyFont="1" applyBorder="1" applyAlignment="1">
      <alignment horizontal="left" vertical="center" wrapText="1" indent="4"/>
      <protection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10" xfId="56" applyFont="1" applyBorder="1" applyAlignment="1">
      <alignment horizontal="left" vertical="center" wrapText="1" indent="2"/>
      <protection/>
    </xf>
    <xf numFmtId="0" fontId="2" fillId="0" borderId="0" xfId="0" applyFont="1" applyBorder="1" applyAlignment="1">
      <alignment horizontal="center" vertical="center" wrapText="1"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55" applyFont="1" applyFill="1" applyBorder="1" applyAlignment="1" applyProtection="1">
      <alignment horizontal="justify" vertical="top" wrapText="1"/>
      <protection/>
    </xf>
    <xf numFmtId="0" fontId="6" fillId="0" borderId="14" xfId="55" applyFont="1" applyFill="1" applyBorder="1" applyAlignment="1" applyProtection="1">
      <alignment horizontal="left" vertical="center" wrapText="1"/>
      <protection/>
    </xf>
    <xf numFmtId="0" fontId="6" fillId="0" borderId="16" xfId="55" applyFont="1" applyFill="1" applyBorder="1" applyAlignment="1" applyProtection="1">
      <alignment horizontal="left" vertical="center" wrapText="1"/>
      <protection/>
    </xf>
    <xf numFmtId="0" fontId="6" fillId="0" borderId="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21" xfId="55" applyFont="1" applyFill="1" applyBorder="1" applyAlignment="1" applyProtection="1">
      <alignment horizontal="center" vertical="center" wrapText="1"/>
      <protection/>
    </xf>
    <xf numFmtId="0" fontId="6" fillId="0" borderId="22" xfId="55" applyFont="1" applyFill="1" applyBorder="1" applyAlignment="1" applyProtection="1">
      <alignment horizontal="center" vertical="center" wrapText="1"/>
      <protection/>
    </xf>
    <xf numFmtId="0" fontId="6" fillId="0" borderId="23" xfId="55" applyFont="1" applyFill="1" applyBorder="1" applyAlignment="1" applyProtection="1">
      <alignment horizontal="center" vertical="center" wrapText="1"/>
      <protection/>
    </xf>
    <xf numFmtId="0" fontId="6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2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6" fillId="0" borderId="0" xfId="0" applyFont="1" applyAlignment="1">
      <alignment horizontal="center" vertical="center" wrapText="1"/>
    </xf>
    <xf numFmtId="0" fontId="6" fillId="0" borderId="20" xfId="56" applyFont="1" applyFill="1" applyBorder="1" applyAlignment="1">
      <alignment horizontal="left" vertical="center" wrapText="1"/>
      <protection/>
    </xf>
    <xf numFmtId="0" fontId="6" fillId="0" borderId="18" xfId="56" applyFont="1" applyFill="1" applyBorder="1" applyAlignment="1">
      <alignment horizontal="left" vertical="center" wrapText="1"/>
      <protection/>
    </xf>
    <xf numFmtId="0" fontId="6" fillId="0" borderId="19" xfId="56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/>
      <protection/>
    </xf>
    <xf numFmtId="0" fontId="6" fillId="0" borderId="0" xfId="56" applyFont="1" applyFill="1" applyBorder="1" applyAlignment="1">
      <alignment horizontal="justify" vertical="center" wrapText="1"/>
      <protection/>
    </xf>
    <xf numFmtId="0" fontId="6" fillId="0" borderId="10" xfId="56" applyFont="1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justify" vertical="top" wrapText="1"/>
      <protection/>
    </xf>
    <xf numFmtId="0" fontId="6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 Теплоснабжение" xfId="53"/>
    <cellStyle name="Обычный_ЖКУ_проект3" xfId="54"/>
    <cellStyle name="Обычный_Калькуляция воды" xfId="55"/>
    <cellStyle name="Обычный_Книга1 (version 1) (2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i5\Local%20Settings\Application%20Data\Opera\Opera\profile\cache4\temporary_download\JKH.OPEN.INFO.HVS2(v2.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umi5\Local%20Settings\Application%20Data\Opera\Opera\profile\cache4\temporary_download\DOCUME~1\HOMEUS~1\LOCALS~1\Temp\_tc\JKH.OPEN.INFO.GVS2(v2.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ГВС цены"/>
      <sheetName val="ГВС характеристики"/>
      <sheetName val="ГВС инвестиции"/>
      <sheetName val="ГВС доступ"/>
      <sheetName val="Г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2.4</v>
          </cell>
        </row>
      </sheetData>
      <sheetData sheetId="11">
        <row r="2">
          <cell r="D2" t="str">
            <v>Архангельск</v>
          </cell>
        </row>
        <row r="3">
          <cell r="D3" t="str">
            <v>Вельский муниципальный район</v>
          </cell>
        </row>
        <row r="4">
          <cell r="D4" t="str">
            <v>Верхнетоемский муниципальный район</v>
          </cell>
        </row>
        <row r="5">
          <cell r="D5" t="str">
            <v>Вилегодский муниципальный район</v>
          </cell>
        </row>
        <row r="6">
          <cell r="D6" t="str">
            <v>Виноградовский муниципальный район</v>
          </cell>
        </row>
        <row r="7">
          <cell r="D7" t="str">
            <v>Каргопольский муниципальный район</v>
          </cell>
        </row>
        <row r="8">
          <cell r="D8" t="str">
            <v>Коношский муниципальный район</v>
          </cell>
        </row>
        <row r="9">
          <cell r="D9" t="str">
            <v>Коряжма</v>
          </cell>
        </row>
        <row r="10">
          <cell r="D10" t="str">
            <v>Котлас</v>
          </cell>
        </row>
        <row r="11">
          <cell r="D11" t="str">
            <v>Котласский муниципальный район</v>
          </cell>
        </row>
        <row r="12">
          <cell r="D12" t="str">
            <v>Красноборский муниципальный район</v>
          </cell>
        </row>
        <row r="13">
          <cell r="D13" t="str">
            <v>Ленский муниципальный район</v>
          </cell>
        </row>
        <row r="14">
          <cell r="D14" t="str">
            <v>Лешуконский муниципальный район</v>
          </cell>
        </row>
        <row r="15">
          <cell r="D15" t="str">
            <v>Мезенский муниципальный район</v>
          </cell>
        </row>
        <row r="16">
          <cell r="D16" t="str">
            <v>Мирный (ЗАТО)</v>
          </cell>
        </row>
        <row r="17">
          <cell r="D17" t="str">
            <v>Москва</v>
          </cell>
        </row>
        <row r="18">
          <cell r="D18" t="str">
            <v>Новая Земля</v>
          </cell>
        </row>
        <row r="19">
          <cell r="D19" t="str">
            <v>Новодвинск</v>
          </cell>
        </row>
        <row r="20">
          <cell r="D20" t="str">
            <v>Няндомский муниципальный район</v>
          </cell>
        </row>
        <row r="21">
          <cell r="D21" t="str">
            <v>Онежский муниципальный район</v>
          </cell>
        </row>
        <row r="22">
          <cell r="D22" t="str">
            <v>Пинежский муниципальный район</v>
          </cell>
        </row>
        <row r="23">
          <cell r="D23" t="str">
            <v>Плесецкий муниципальный район</v>
          </cell>
        </row>
        <row r="24">
          <cell r="D24" t="str">
            <v>Приморский муниципальный район</v>
          </cell>
        </row>
        <row r="25">
          <cell r="D25" t="str">
            <v>Северодвинск</v>
          </cell>
        </row>
        <row r="26">
          <cell r="D26" t="str">
            <v>Устьянский муниципальный район</v>
          </cell>
        </row>
        <row r="27">
          <cell r="D27" t="str">
            <v>Ухта</v>
          </cell>
        </row>
        <row r="28">
          <cell r="D28" t="str">
            <v>Холмогорский муниципальный район</v>
          </cell>
        </row>
        <row r="29">
          <cell r="D29" t="str">
            <v>Шенкурский муниципальный район</v>
          </cell>
        </row>
      </sheetData>
      <sheetData sheetId="12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26">
          <cell r="B26" t="str">
            <v>Оказание услуг в сфере водоснабжения</v>
          </cell>
        </row>
        <row r="27">
          <cell r="B27" t="str">
            <v>Оказание услуг в сфере водоснабжения и очистки сточных вод</v>
          </cell>
        </row>
        <row r="28">
          <cell r="B28" t="str">
            <v>Транспортировка воды</v>
          </cell>
        </row>
        <row r="29">
          <cell r="B29" t="str">
            <v>Оказание услуг в сфере водоснабжения и транспортировка воды</v>
          </cell>
        </row>
        <row r="30">
          <cell r="B30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view="pageLayout" zoomScale="85" zoomScaleNormal="85" zoomScalePageLayoutView="85" workbookViewId="0" topLeftCell="A1">
      <selection activeCell="A8" sqref="A8:B8"/>
    </sheetView>
  </sheetViews>
  <sheetFormatPr defaultColWidth="9.00390625" defaultRowHeight="12.75"/>
  <cols>
    <col min="1" max="1" width="48.375" style="14" customWidth="1"/>
    <col min="2" max="2" width="16.125" style="14" customWidth="1"/>
    <col min="3" max="3" width="3.875" style="14" customWidth="1"/>
    <col min="4" max="4" width="15.75390625" style="14" customWidth="1"/>
    <col min="5" max="16384" width="9.125" style="14" customWidth="1"/>
  </cols>
  <sheetData>
    <row r="1" spans="2:4" s="9" customFormat="1" ht="97.5" customHeight="1">
      <c r="B1" s="123" t="s">
        <v>272</v>
      </c>
      <c r="C1" s="123"/>
      <c r="D1" s="123"/>
    </row>
    <row r="2" spans="1:9" s="9" customFormat="1" ht="30" customHeight="1">
      <c r="A2" s="124"/>
      <c r="B2" s="124"/>
      <c r="C2" s="124"/>
      <c r="D2" s="124"/>
      <c r="H2" s="24"/>
      <c r="I2" s="24"/>
    </row>
    <row r="3" spans="1:9" s="9" customFormat="1" ht="99.75" customHeight="1">
      <c r="A3" s="125" t="s">
        <v>300</v>
      </c>
      <c r="B3" s="125"/>
      <c r="C3" s="125"/>
      <c r="D3" s="125"/>
      <c r="E3" s="25"/>
      <c r="F3" s="25"/>
      <c r="G3" s="25"/>
      <c r="H3" s="25"/>
      <c r="I3" s="25"/>
    </row>
    <row r="4" spans="1:9" s="9" customFormat="1" ht="15.75">
      <c r="A4" s="126"/>
      <c r="B4" s="126"/>
      <c r="C4" s="126"/>
      <c r="D4" s="126"/>
      <c r="E4" s="26"/>
      <c r="F4" s="26"/>
      <c r="G4" s="26"/>
      <c r="H4" s="26"/>
      <c r="I4" s="26"/>
    </row>
    <row r="5" spans="1:4" ht="34.5" customHeight="1">
      <c r="A5" s="169" t="s">
        <v>80</v>
      </c>
      <c r="B5" s="138"/>
      <c r="C5" s="139" t="s">
        <v>185</v>
      </c>
      <c r="D5" s="122"/>
    </row>
    <row r="6" spans="1:4" ht="63" customHeight="1">
      <c r="A6" s="169" t="s">
        <v>82</v>
      </c>
      <c r="B6" s="138"/>
      <c r="C6" s="139" t="s">
        <v>186</v>
      </c>
      <c r="D6" s="122"/>
    </row>
    <row r="7" spans="1:4" ht="65.25" customHeight="1">
      <c r="A7" s="169" t="s">
        <v>81</v>
      </c>
      <c r="B7" s="138"/>
      <c r="C7" s="139" t="s">
        <v>187</v>
      </c>
      <c r="D7" s="122"/>
    </row>
    <row r="8" spans="1:4" ht="34.5" customHeight="1">
      <c r="A8" s="169" t="s">
        <v>67</v>
      </c>
      <c r="B8" s="138"/>
      <c r="C8" s="139" t="s">
        <v>188</v>
      </c>
      <c r="D8" s="122"/>
    </row>
    <row r="9" spans="1:4" ht="33" customHeight="1">
      <c r="A9" s="169" t="s">
        <v>113</v>
      </c>
      <c r="B9" s="138"/>
      <c r="C9" s="139" t="s">
        <v>189</v>
      </c>
      <c r="D9" s="122"/>
    </row>
    <row r="10" spans="1:4" ht="32.25" customHeight="1">
      <c r="A10" s="169" t="s">
        <v>86</v>
      </c>
      <c r="B10" s="138"/>
      <c r="C10" s="139" t="s">
        <v>190</v>
      </c>
      <c r="D10" s="122"/>
    </row>
    <row r="11" spans="1:4" ht="21.75" customHeight="1">
      <c r="A11" s="169" t="s">
        <v>116</v>
      </c>
      <c r="B11" s="138"/>
      <c r="C11" s="139" t="s">
        <v>191</v>
      </c>
      <c r="D11" s="122"/>
    </row>
    <row r="12" spans="1:4" ht="63" customHeight="1">
      <c r="A12" s="169" t="s">
        <v>199</v>
      </c>
      <c r="B12" s="138"/>
      <c r="C12" s="139" t="s">
        <v>192</v>
      </c>
      <c r="D12" s="122"/>
    </row>
    <row r="13" spans="1:4" ht="39.75" customHeight="1">
      <c r="A13" s="169" t="s">
        <v>238</v>
      </c>
      <c r="B13" s="138"/>
      <c r="C13" s="139" t="s">
        <v>193</v>
      </c>
      <c r="D13" s="122"/>
    </row>
    <row r="14" spans="1:4" ht="48.75" customHeight="1">
      <c r="A14" s="169" t="s">
        <v>118</v>
      </c>
      <c r="B14" s="138"/>
      <c r="C14" s="139" t="s">
        <v>194</v>
      </c>
      <c r="D14" s="122"/>
    </row>
    <row r="15" spans="1:4" ht="53.25" customHeight="1">
      <c r="A15" s="175" t="s">
        <v>119</v>
      </c>
      <c r="B15" s="175"/>
      <c r="C15" s="175"/>
      <c r="D15" s="175"/>
    </row>
  </sheetData>
  <sheetProtection/>
  <mergeCells count="25">
    <mergeCell ref="A11:B11"/>
    <mergeCell ref="A7:B7"/>
    <mergeCell ref="C9:D9"/>
    <mergeCell ref="C10:D10"/>
    <mergeCell ref="C11:D11"/>
    <mergeCell ref="C14:D14"/>
    <mergeCell ref="B1:D1"/>
    <mergeCell ref="A5:B5"/>
    <mergeCell ref="A6:B6"/>
    <mergeCell ref="C7:D7"/>
    <mergeCell ref="A2:D2"/>
    <mergeCell ref="A3:D3"/>
    <mergeCell ref="C5:D5"/>
    <mergeCell ref="C6:D6"/>
    <mergeCell ref="A4:D4"/>
    <mergeCell ref="A15:D15"/>
    <mergeCell ref="A8:B8"/>
    <mergeCell ref="A9:B9"/>
    <mergeCell ref="A10:B10"/>
    <mergeCell ref="C13:D13"/>
    <mergeCell ref="C8:D8"/>
    <mergeCell ref="A12:B12"/>
    <mergeCell ref="A13:B13"/>
    <mergeCell ref="A14:B14"/>
    <mergeCell ref="C12:D12"/>
  </mergeCells>
  <printOptions/>
  <pageMargins left="1.1811023622047245" right="0.4330708661417323" top="0.7874015748031497" bottom="0.7874015748031497" header="0.1968503937007874" footer="0.1968503937007874"/>
  <pageSetup firstPageNumber="36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8"/>
  <sheetViews>
    <sheetView view="pageLayout" zoomScale="70" zoomScaleNormal="70" zoomScalePageLayoutView="70" workbookViewId="0" topLeftCell="A1">
      <selection activeCell="C10" sqref="C10:F23"/>
    </sheetView>
  </sheetViews>
  <sheetFormatPr defaultColWidth="9.00390625" defaultRowHeight="12.75"/>
  <cols>
    <col min="1" max="1" width="7.25390625" style="0" customWidth="1"/>
    <col min="2" max="2" width="18.625" style="0" customWidth="1"/>
    <col min="3" max="3" width="12.375" style="0" customWidth="1"/>
    <col min="4" max="6" width="17.375" style="0" customWidth="1"/>
  </cols>
  <sheetData>
    <row r="1" spans="1:6" ht="44.25" customHeight="1">
      <c r="A1" s="236" t="s">
        <v>197</v>
      </c>
      <c r="B1" s="236"/>
      <c r="C1" s="236"/>
      <c r="D1" s="236"/>
      <c r="E1" s="236"/>
      <c r="F1" s="236"/>
    </row>
    <row r="2" spans="1:5" ht="33" customHeight="1">
      <c r="A2" s="68"/>
      <c r="B2" s="68"/>
      <c r="C2" s="68"/>
      <c r="D2" s="68"/>
      <c r="E2" s="68"/>
    </row>
    <row r="3" spans="1:6" s="10" customFormat="1" ht="21" customHeight="1">
      <c r="A3" s="230" t="s">
        <v>60</v>
      </c>
      <c r="B3" s="230"/>
      <c r="C3" s="230"/>
      <c r="D3" s="231" t="s">
        <v>310</v>
      </c>
      <c r="E3" s="231"/>
      <c r="F3" s="231"/>
    </row>
    <row r="4" spans="1:6" ht="15.75">
      <c r="A4" s="230" t="s">
        <v>61</v>
      </c>
      <c r="B4" s="230"/>
      <c r="C4" s="230"/>
      <c r="D4" s="231">
        <v>2919006250</v>
      </c>
      <c r="E4" s="231"/>
      <c r="F4" s="231"/>
    </row>
    <row r="5" spans="1:6" ht="15.75">
      <c r="A5" s="230" t="s">
        <v>62</v>
      </c>
      <c r="B5" s="230"/>
      <c r="C5" s="230"/>
      <c r="D5" s="231">
        <v>291901001</v>
      </c>
      <c r="E5" s="231"/>
      <c r="F5" s="231"/>
    </row>
    <row r="6" spans="1:6" ht="33" customHeight="1">
      <c r="A6" s="230" t="s">
        <v>63</v>
      </c>
      <c r="B6" s="230"/>
      <c r="C6" s="230"/>
      <c r="D6" s="232" t="s">
        <v>302</v>
      </c>
      <c r="E6" s="233"/>
      <c r="F6" s="234"/>
    </row>
    <row r="7" spans="1:6" ht="18.75">
      <c r="A7" s="82"/>
      <c r="B7" s="83"/>
      <c r="C7" s="83"/>
      <c r="D7" s="83"/>
      <c r="E7" s="83"/>
      <c r="F7" s="83"/>
    </row>
    <row r="8" spans="1:6" ht="15.75" customHeight="1">
      <c r="A8" s="238" t="s">
        <v>112</v>
      </c>
      <c r="B8" s="238"/>
      <c r="C8" s="238" t="s">
        <v>96</v>
      </c>
      <c r="D8" s="238" t="s">
        <v>98</v>
      </c>
      <c r="E8" s="238"/>
      <c r="F8" s="238"/>
    </row>
    <row r="9" spans="1:6" ht="15.75">
      <c r="A9" s="238"/>
      <c r="B9" s="238"/>
      <c r="C9" s="238"/>
      <c r="D9" s="79" t="s">
        <v>99</v>
      </c>
      <c r="E9" s="79" t="s">
        <v>99</v>
      </c>
      <c r="F9" s="79" t="s">
        <v>99</v>
      </c>
    </row>
    <row r="10" spans="1:6" ht="52.5" customHeight="1">
      <c r="A10" s="237" t="s">
        <v>97</v>
      </c>
      <c r="B10" s="237"/>
      <c r="C10" s="84"/>
      <c r="D10" s="79"/>
      <c r="E10" s="79"/>
      <c r="F10" s="79"/>
    </row>
    <row r="11" spans="1:6" ht="31.5" customHeight="1">
      <c r="A11" s="237" t="s">
        <v>101</v>
      </c>
      <c r="B11" s="237"/>
      <c r="C11" s="79"/>
      <c r="D11" s="79"/>
      <c r="E11" s="79"/>
      <c r="F11" s="79"/>
    </row>
    <row r="12" spans="1:6" ht="15.75">
      <c r="A12" s="235" t="s">
        <v>102</v>
      </c>
      <c r="B12" s="235"/>
      <c r="C12" s="79"/>
      <c r="D12" s="79"/>
      <c r="E12" s="79"/>
      <c r="F12" s="79"/>
    </row>
    <row r="13" spans="1:6" ht="15.75">
      <c r="A13" s="235" t="s">
        <v>103</v>
      </c>
      <c r="B13" s="235"/>
      <c r="C13" s="79"/>
      <c r="D13" s="79"/>
      <c r="E13" s="79"/>
      <c r="F13" s="79"/>
    </row>
    <row r="14" spans="1:6" ht="15.75">
      <c r="A14" s="235" t="s">
        <v>66</v>
      </c>
      <c r="B14" s="235"/>
      <c r="C14" s="79"/>
      <c r="D14" s="79"/>
      <c r="E14" s="79"/>
      <c r="F14" s="79"/>
    </row>
    <row r="15" spans="1:6" ht="45" customHeight="1">
      <c r="A15" s="237" t="s">
        <v>263</v>
      </c>
      <c r="B15" s="237"/>
      <c r="C15" s="85"/>
      <c r="D15" s="85"/>
      <c r="E15" s="85"/>
      <c r="F15" s="85"/>
    </row>
    <row r="16" spans="1:6" ht="15.75">
      <c r="A16" s="235" t="s">
        <v>104</v>
      </c>
      <c r="B16" s="235"/>
      <c r="C16" s="86"/>
      <c r="D16" s="86"/>
      <c r="E16" s="86"/>
      <c r="F16" s="86"/>
    </row>
    <row r="17" spans="1:6" ht="15.75">
      <c r="A17" s="229" t="s">
        <v>105</v>
      </c>
      <c r="B17" s="229"/>
      <c r="C17" s="86"/>
      <c r="D17" s="86"/>
      <c r="E17" s="86"/>
      <c r="F17" s="86"/>
    </row>
    <row r="18" spans="1:6" ht="15.75">
      <c r="A18" s="229" t="s">
        <v>106</v>
      </c>
      <c r="B18" s="229"/>
      <c r="C18" s="86"/>
      <c r="D18" s="86"/>
      <c r="E18" s="86"/>
      <c r="F18" s="86"/>
    </row>
    <row r="19" spans="1:6" ht="15.75">
      <c r="A19" s="229" t="s">
        <v>107</v>
      </c>
      <c r="B19" s="229"/>
      <c r="C19" s="86"/>
      <c r="D19" s="86"/>
      <c r="E19" s="86"/>
      <c r="F19" s="86"/>
    </row>
    <row r="20" spans="1:6" ht="15.75">
      <c r="A20" s="235" t="s">
        <v>108</v>
      </c>
      <c r="B20" s="235"/>
      <c r="C20" s="85"/>
      <c r="D20" s="85"/>
      <c r="E20" s="85"/>
      <c r="F20" s="85"/>
    </row>
    <row r="21" spans="1:6" ht="15.75">
      <c r="A21" s="229" t="s">
        <v>109</v>
      </c>
      <c r="B21" s="229"/>
      <c r="C21" s="85"/>
      <c r="D21" s="85"/>
      <c r="E21" s="85"/>
      <c r="F21" s="85"/>
    </row>
    <row r="22" spans="1:6" ht="15.75">
      <c r="A22" s="229" t="s">
        <v>110</v>
      </c>
      <c r="B22" s="229"/>
      <c r="C22" s="85"/>
      <c r="D22" s="85"/>
      <c r="E22" s="85"/>
      <c r="F22" s="85"/>
    </row>
    <row r="23" spans="1:6" ht="15.75">
      <c r="A23" s="229" t="s">
        <v>111</v>
      </c>
      <c r="B23" s="229"/>
      <c r="C23" s="86"/>
      <c r="D23" s="86"/>
      <c r="E23" s="86"/>
      <c r="F23" s="86"/>
    </row>
    <row r="24" spans="1:6" ht="28.5" customHeight="1">
      <c r="A24" s="87"/>
      <c r="B24" s="88"/>
      <c r="C24" s="87"/>
      <c r="D24" s="87"/>
      <c r="E24" s="87"/>
      <c r="F24" s="87"/>
    </row>
    <row r="25" spans="1:6" ht="15.75">
      <c r="A25" s="240" t="s">
        <v>296</v>
      </c>
      <c r="B25" s="240"/>
      <c r="C25" s="240"/>
      <c r="D25" s="89"/>
      <c r="E25" s="89"/>
      <c r="F25" s="89"/>
    </row>
    <row r="26" spans="1:6" ht="66.75" customHeight="1">
      <c r="A26" s="90" t="s">
        <v>64</v>
      </c>
      <c r="B26" s="223" t="s">
        <v>264</v>
      </c>
      <c r="C26" s="223"/>
      <c r="D26" s="223"/>
      <c r="E26" s="223"/>
      <c r="F26" s="223"/>
    </row>
    <row r="27" spans="1:6" ht="70.5" customHeight="1">
      <c r="A27" s="91" t="s">
        <v>223</v>
      </c>
      <c r="B27" s="223" t="s">
        <v>251</v>
      </c>
      <c r="C27" s="223"/>
      <c r="D27" s="223"/>
      <c r="E27" s="223"/>
      <c r="F27" s="223"/>
    </row>
    <row r="28" spans="1:5" ht="65.25" customHeight="1">
      <c r="A28" s="239" t="s">
        <v>119</v>
      </c>
      <c r="B28" s="239"/>
      <c r="C28" s="239"/>
      <c r="D28" s="239"/>
      <c r="E28" s="239"/>
    </row>
  </sheetData>
  <sheetProtection/>
  <mergeCells count="30">
    <mergeCell ref="D8:F8"/>
    <mergeCell ref="B26:F26"/>
    <mergeCell ref="B27:F27"/>
    <mergeCell ref="A28:E28"/>
    <mergeCell ref="A25:C25"/>
    <mergeCell ref="A15:B15"/>
    <mergeCell ref="A16:B16"/>
    <mergeCell ref="A17:B17"/>
    <mergeCell ref="A18:B18"/>
    <mergeCell ref="A19:B19"/>
    <mergeCell ref="A1:F1"/>
    <mergeCell ref="A20:B20"/>
    <mergeCell ref="A21:B21"/>
    <mergeCell ref="A22:B22"/>
    <mergeCell ref="A10:B10"/>
    <mergeCell ref="A11:B11"/>
    <mergeCell ref="A12:B12"/>
    <mergeCell ref="A8:B9"/>
    <mergeCell ref="C8:C9"/>
    <mergeCell ref="A13:B13"/>
    <mergeCell ref="A23:B23"/>
    <mergeCell ref="A3:C3"/>
    <mergeCell ref="D3:F3"/>
    <mergeCell ref="A4:C4"/>
    <mergeCell ref="D4:F4"/>
    <mergeCell ref="A5:C5"/>
    <mergeCell ref="D5:F5"/>
    <mergeCell ref="A6:C6"/>
    <mergeCell ref="D6:F6"/>
    <mergeCell ref="A14:B14"/>
  </mergeCells>
  <printOptions/>
  <pageMargins left="0.7086614173228347" right="0.5905511811023623" top="0.7480314960629921" bottom="0.7480314960629921" header="0.31496062992125984" footer="0.31496062992125984"/>
  <pageSetup firstPageNumber="45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7"/>
  <sheetViews>
    <sheetView view="pageLayout" zoomScale="70" zoomScaleNormal="70" zoomScalePageLayoutView="70" workbookViewId="0" topLeftCell="A4">
      <selection activeCell="C10" sqref="C10:E22"/>
    </sheetView>
  </sheetViews>
  <sheetFormatPr defaultColWidth="60.00390625" defaultRowHeight="42" customHeight="1"/>
  <cols>
    <col min="1" max="1" width="5.25390625" style="14" customWidth="1"/>
    <col min="2" max="2" width="38.125" style="14" customWidth="1"/>
    <col min="3" max="3" width="15.75390625" style="14" customWidth="1"/>
    <col min="4" max="4" width="14.00390625" style="14" customWidth="1"/>
    <col min="5" max="5" width="13.00390625" style="14" customWidth="1"/>
    <col min="6" max="16384" width="60.00390625" style="14" customWidth="1"/>
  </cols>
  <sheetData>
    <row r="1" spans="2:5" ht="39" customHeight="1">
      <c r="B1" s="236" t="s">
        <v>252</v>
      </c>
      <c r="C1" s="236"/>
      <c r="D1" s="236"/>
      <c r="E1" s="236"/>
    </row>
    <row r="2" spans="2:5" ht="18.75">
      <c r="B2" s="68"/>
      <c r="C2" s="68"/>
      <c r="D2" s="68"/>
      <c r="E2" s="68"/>
    </row>
    <row r="3" spans="1:5" ht="21.75" customHeight="1">
      <c r="A3" s="221" t="s">
        <v>60</v>
      </c>
      <c r="B3" s="221"/>
      <c r="C3" s="225" t="s">
        <v>309</v>
      </c>
      <c r="D3" s="225"/>
      <c r="E3" s="225"/>
    </row>
    <row r="4" spans="1:5" ht="15.75">
      <c r="A4" s="221" t="s">
        <v>61</v>
      </c>
      <c r="B4" s="221"/>
      <c r="C4" s="225">
        <v>2919006250</v>
      </c>
      <c r="D4" s="225"/>
      <c r="E4" s="225"/>
    </row>
    <row r="5" spans="1:5" ht="15.75">
      <c r="A5" s="221" t="s">
        <v>62</v>
      </c>
      <c r="B5" s="221"/>
      <c r="C5" s="225">
        <v>291901001</v>
      </c>
      <c r="D5" s="225"/>
      <c r="E5" s="225"/>
    </row>
    <row r="6" spans="1:5" ht="51.75" customHeight="1">
      <c r="A6" s="221" t="s">
        <v>63</v>
      </c>
      <c r="B6" s="221"/>
      <c r="C6" s="225" t="s">
        <v>302</v>
      </c>
      <c r="D6" s="225"/>
      <c r="E6" s="225"/>
    </row>
    <row r="7" spans="2:5" ht="11.25" customHeight="1">
      <c r="B7" s="21"/>
      <c r="C7" s="68"/>
      <c r="D7" s="68"/>
      <c r="E7" s="68"/>
    </row>
    <row r="8" spans="1:5" ht="21" customHeight="1">
      <c r="A8" s="247" t="s">
        <v>88</v>
      </c>
      <c r="B8" s="248"/>
      <c r="C8" s="246" t="s">
        <v>68</v>
      </c>
      <c r="D8" s="246" t="s">
        <v>69</v>
      </c>
      <c r="E8" s="246" t="s">
        <v>237</v>
      </c>
    </row>
    <row r="9" spans="1:5" ht="64.5" customHeight="1">
      <c r="A9" s="249"/>
      <c r="B9" s="250"/>
      <c r="C9" s="246"/>
      <c r="D9" s="246"/>
      <c r="E9" s="246"/>
    </row>
    <row r="10" spans="1:5" ht="20.25" customHeight="1">
      <c r="A10" s="243" t="s">
        <v>87</v>
      </c>
      <c r="B10" s="244"/>
      <c r="C10" s="69"/>
      <c r="D10" s="69"/>
      <c r="E10" s="69"/>
    </row>
    <row r="11" spans="1:5" ht="20.25" customHeight="1">
      <c r="A11" s="243" t="s">
        <v>70</v>
      </c>
      <c r="B11" s="244"/>
      <c r="C11" s="17"/>
      <c r="D11" s="17"/>
      <c r="E11" s="17"/>
    </row>
    <row r="12" spans="1:5" ht="32.25" customHeight="1">
      <c r="A12" s="243" t="s">
        <v>90</v>
      </c>
      <c r="B12" s="244"/>
      <c r="C12" s="17"/>
      <c r="D12" s="17"/>
      <c r="E12" s="17"/>
    </row>
    <row r="13" spans="1:5" ht="31.5" customHeight="1">
      <c r="A13" s="243" t="s">
        <v>91</v>
      </c>
      <c r="B13" s="244"/>
      <c r="C13" s="17"/>
      <c r="D13" s="17"/>
      <c r="E13" s="17"/>
    </row>
    <row r="14" spans="1:5" ht="19.5" customHeight="1">
      <c r="A14" s="243" t="s">
        <v>92</v>
      </c>
      <c r="B14" s="244"/>
      <c r="C14" s="17"/>
      <c r="D14" s="17"/>
      <c r="E14" s="17"/>
    </row>
    <row r="15" spans="1:5" ht="31.5" customHeight="1">
      <c r="A15" s="243" t="s">
        <v>93</v>
      </c>
      <c r="B15" s="244"/>
      <c r="C15" s="17"/>
      <c r="D15" s="17"/>
      <c r="E15" s="17"/>
    </row>
    <row r="16" spans="1:5" ht="48.75" customHeight="1">
      <c r="A16" s="243" t="s">
        <v>94</v>
      </c>
      <c r="B16" s="244"/>
      <c r="C16" s="17"/>
      <c r="D16" s="17"/>
      <c r="E16" s="17"/>
    </row>
    <row r="17" spans="1:5" ht="34.5" customHeight="1">
      <c r="A17" s="243" t="s">
        <v>95</v>
      </c>
      <c r="B17" s="244"/>
      <c r="C17" s="17"/>
      <c r="D17" s="17"/>
      <c r="E17" s="17"/>
    </row>
    <row r="18" spans="1:5" ht="24" customHeight="1">
      <c r="A18" s="243" t="s">
        <v>89</v>
      </c>
      <c r="B18" s="244"/>
      <c r="C18" s="17"/>
      <c r="D18" s="17"/>
      <c r="E18" s="17"/>
    </row>
    <row r="19" spans="1:5" ht="34.5" customHeight="1">
      <c r="A19" s="243" t="s">
        <v>235</v>
      </c>
      <c r="B19" s="244"/>
      <c r="C19" s="19"/>
      <c r="D19" s="18"/>
      <c r="E19" s="20"/>
    </row>
    <row r="20" spans="1:5" ht="34.5" customHeight="1">
      <c r="A20" s="243" t="s">
        <v>236</v>
      </c>
      <c r="B20" s="244"/>
      <c r="C20" s="19"/>
      <c r="D20" s="18"/>
      <c r="E20" s="20"/>
    </row>
    <row r="21" spans="1:5" ht="34.5" customHeight="1">
      <c r="A21" s="243" t="s">
        <v>71</v>
      </c>
      <c r="B21" s="244"/>
      <c r="C21" s="19"/>
      <c r="D21" s="18"/>
      <c r="E21" s="20"/>
    </row>
    <row r="22" spans="1:5" ht="34.5" customHeight="1">
      <c r="A22" s="243" t="s">
        <v>72</v>
      </c>
      <c r="B22" s="244"/>
      <c r="C22" s="19"/>
      <c r="D22" s="18"/>
      <c r="E22" s="20"/>
    </row>
    <row r="23" spans="2:5" ht="24" customHeight="1">
      <c r="B23" s="71"/>
      <c r="C23" s="72"/>
      <c r="D23" s="73"/>
      <c r="E23" s="74"/>
    </row>
    <row r="24" spans="1:5" ht="15.75">
      <c r="A24" s="245" t="s">
        <v>296</v>
      </c>
      <c r="B24" s="245"/>
      <c r="C24" s="75"/>
      <c r="D24" s="76"/>
      <c r="E24" s="77"/>
    </row>
    <row r="25" spans="1:5" ht="15.75">
      <c r="A25" s="101" t="s">
        <v>64</v>
      </c>
      <c r="B25" s="242" t="s">
        <v>282</v>
      </c>
      <c r="C25" s="242"/>
      <c r="D25" s="242"/>
      <c r="E25" s="242"/>
    </row>
    <row r="26" spans="1:5" ht="66.75" customHeight="1">
      <c r="A26" s="101" t="s">
        <v>223</v>
      </c>
      <c r="B26" s="223" t="s">
        <v>264</v>
      </c>
      <c r="C26" s="223"/>
      <c r="D26" s="223"/>
      <c r="E26" s="223"/>
    </row>
    <row r="27" spans="2:5" ht="19.5" customHeight="1">
      <c r="B27" s="241" t="s">
        <v>119</v>
      </c>
      <c r="C27" s="241"/>
      <c r="D27" s="241"/>
      <c r="E27" s="241"/>
    </row>
  </sheetData>
  <sheetProtection/>
  <mergeCells count="30">
    <mergeCell ref="A12:B12"/>
    <mergeCell ref="A6:B6"/>
    <mergeCell ref="A11:B11"/>
    <mergeCell ref="A5:B5"/>
    <mergeCell ref="A8:B9"/>
    <mergeCell ref="A10:B10"/>
    <mergeCell ref="C6:E6"/>
    <mergeCell ref="C8:C9"/>
    <mergeCell ref="D8:D9"/>
    <mergeCell ref="E8:E9"/>
    <mergeCell ref="A20:B20"/>
    <mergeCell ref="A21:B21"/>
    <mergeCell ref="A22:B22"/>
    <mergeCell ref="A13:B13"/>
    <mergeCell ref="B1:E1"/>
    <mergeCell ref="C3:E3"/>
    <mergeCell ref="C4:E4"/>
    <mergeCell ref="C5:E5"/>
    <mergeCell ref="A3:B3"/>
    <mergeCell ref="A4:B4"/>
    <mergeCell ref="B27:E27"/>
    <mergeCell ref="B25:E25"/>
    <mergeCell ref="B26:E26"/>
    <mergeCell ref="A14:B14"/>
    <mergeCell ref="A15:B15"/>
    <mergeCell ref="A16:B16"/>
    <mergeCell ref="A17:B17"/>
    <mergeCell ref="A18:B18"/>
    <mergeCell ref="A19:B19"/>
    <mergeCell ref="A24:B24"/>
  </mergeCells>
  <printOptions/>
  <pageMargins left="0.84" right="0.64" top="0.5511811023622047" bottom="0.7086614173228347" header="0.2362204724409449" footer="0.5118110236220472"/>
  <pageSetup firstPageNumber="46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24"/>
  <sheetViews>
    <sheetView zoomScale="85" zoomScaleNormal="85" zoomScalePageLayoutView="85" workbookViewId="0" topLeftCell="A1">
      <selection activeCell="C11" sqref="C11:M21"/>
    </sheetView>
  </sheetViews>
  <sheetFormatPr defaultColWidth="9.00390625" defaultRowHeight="12.75"/>
  <cols>
    <col min="1" max="1" width="4.125" style="14" customWidth="1"/>
    <col min="2" max="2" width="15.125" style="14" customWidth="1"/>
    <col min="3" max="3" width="9.125" style="14" customWidth="1"/>
    <col min="4" max="4" width="7.75390625" style="15" customWidth="1"/>
    <col min="5" max="8" width="5.625" style="15" customWidth="1"/>
    <col min="9" max="9" width="7.375" style="15" customWidth="1"/>
    <col min="10" max="13" width="5.625" style="15" customWidth="1"/>
    <col min="14" max="16384" width="9.125" style="14" customWidth="1"/>
  </cols>
  <sheetData>
    <row r="2" spans="1:13" ht="18.75" customHeight="1">
      <c r="A2" s="251" t="s">
        <v>297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2:13" ht="33" customHeigh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3" ht="18.75" customHeight="1">
      <c r="A4" s="221" t="s">
        <v>60</v>
      </c>
      <c r="B4" s="221"/>
      <c r="C4" s="221"/>
      <c r="D4" s="225" t="s">
        <v>301</v>
      </c>
      <c r="E4" s="225"/>
      <c r="F4" s="225"/>
      <c r="G4" s="225"/>
      <c r="H4" s="225"/>
      <c r="I4" s="225"/>
      <c r="J4" s="225"/>
      <c r="K4" s="225"/>
      <c r="L4" s="225"/>
      <c r="M4" s="225"/>
    </row>
    <row r="5" spans="1:13" ht="18.75" customHeight="1">
      <c r="A5" s="221" t="s">
        <v>61</v>
      </c>
      <c r="B5" s="221"/>
      <c r="C5" s="221"/>
      <c r="D5" s="225">
        <v>2919006250</v>
      </c>
      <c r="E5" s="225"/>
      <c r="F5" s="225"/>
      <c r="G5" s="225"/>
      <c r="H5" s="225"/>
      <c r="I5" s="225"/>
      <c r="J5" s="225"/>
      <c r="K5" s="225"/>
      <c r="L5" s="225"/>
      <c r="M5" s="225"/>
    </row>
    <row r="6" spans="1:13" ht="18.75" customHeight="1">
      <c r="A6" s="221" t="s">
        <v>62</v>
      </c>
      <c r="B6" s="221"/>
      <c r="C6" s="221"/>
      <c r="D6" s="225">
        <v>291901001</v>
      </c>
      <c r="E6" s="225"/>
      <c r="F6" s="225"/>
      <c r="G6" s="225"/>
      <c r="H6" s="225"/>
      <c r="I6" s="225"/>
      <c r="J6" s="225"/>
      <c r="K6" s="225"/>
      <c r="L6" s="225"/>
      <c r="M6" s="225"/>
    </row>
    <row r="7" spans="1:13" ht="33.75" customHeight="1">
      <c r="A7" s="221" t="s">
        <v>63</v>
      </c>
      <c r="B7" s="221"/>
      <c r="C7" s="221"/>
      <c r="D7" s="225" t="s">
        <v>302</v>
      </c>
      <c r="E7" s="225"/>
      <c r="F7" s="225"/>
      <c r="G7" s="225"/>
      <c r="H7" s="225"/>
      <c r="I7" s="225"/>
      <c r="J7" s="225"/>
      <c r="K7" s="225"/>
      <c r="L7" s="225"/>
      <c r="M7" s="225"/>
    </row>
    <row r="9" spans="1:13" ht="50.25" customHeight="1">
      <c r="A9" s="255" t="s">
        <v>112</v>
      </c>
      <c r="B9" s="256"/>
      <c r="C9" s="259" t="s">
        <v>283</v>
      </c>
      <c r="D9" s="261" t="s">
        <v>284</v>
      </c>
      <c r="E9" s="261"/>
      <c r="F9" s="261"/>
      <c r="G9" s="261"/>
      <c r="H9" s="261"/>
      <c r="I9" s="261" t="s">
        <v>285</v>
      </c>
      <c r="J9" s="261"/>
      <c r="K9" s="261"/>
      <c r="L9" s="261"/>
      <c r="M9" s="261"/>
    </row>
    <row r="10" spans="1:13" ht="15.75">
      <c r="A10" s="257"/>
      <c r="B10" s="258"/>
      <c r="C10" s="260"/>
      <c r="D10" s="20" t="s">
        <v>74</v>
      </c>
      <c r="E10" s="20" t="s">
        <v>286</v>
      </c>
      <c r="F10" s="20" t="s">
        <v>287</v>
      </c>
      <c r="G10" s="20" t="s">
        <v>288</v>
      </c>
      <c r="H10" s="20" t="s">
        <v>289</v>
      </c>
      <c r="I10" s="20" t="s">
        <v>74</v>
      </c>
      <c r="J10" s="20" t="s">
        <v>286</v>
      </c>
      <c r="K10" s="20" t="s">
        <v>287</v>
      </c>
      <c r="L10" s="20" t="s">
        <v>288</v>
      </c>
      <c r="M10" s="20" t="s">
        <v>289</v>
      </c>
    </row>
    <row r="11" spans="1:13" ht="15.75" customHeight="1">
      <c r="A11" s="252" t="s">
        <v>114</v>
      </c>
      <c r="B11" s="252"/>
      <c r="C11" s="22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46.5" customHeight="1">
      <c r="A12" s="253" t="s">
        <v>120</v>
      </c>
      <c r="B12" s="253"/>
      <c r="C12" s="22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5.75">
      <c r="A13" s="254" t="s">
        <v>64</v>
      </c>
      <c r="B13" s="254"/>
      <c r="C13" s="22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5.75">
      <c r="A14" s="254" t="s">
        <v>65</v>
      </c>
      <c r="B14" s="254"/>
      <c r="C14" s="22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ht="15.75">
      <c r="A15" s="262" t="s">
        <v>66</v>
      </c>
      <c r="B15" s="26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15.75">
      <c r="A16" s="221" t="s">
        <v>115</v>
      </c>
      <c r="B16" s="22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51" customHeight="1">
      <c r="A17" s="253" t="s">
        <v>120</v>
      </c>
      <c r="B17" s="253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5.75">
      <c r="A18" s="254" t="s">
        <v>64</v>
      </c>
      <c r="B18" s="254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5.75">
      <c r="A19" s="254" t="s">
        <v>65</v>
      </c>
      <c r="B19" s="254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5.75">
      <c r="A20" s="262" t="s">
        <v>66</v>
      </c>
      <c r="B20" s="262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2:13" ht="30" customHeight="1">
      <c r="B21" s="103"/>
      <c r="C21" s="33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5.75">
      <c r="A22" s="263" t="s">
        <v>222</v>
      </c>
      <c r="B22" s="263"/>
      <c r="C22" s="33"/>
      <c r="D22" s="80"/>
      <c r="E22" s="80"/>
      <c r="F22" s="80"/>
      <c r="G22" s="80"/>
      <c r="H22" s="80"/>
      <c r="I22" s="80"/>
      <c r="J22" s="80"/>
      <c r="K22" s="80"/>
      <c r="L22" s="80"/>
      <c r="M22" s="80"/>
    </row>
    <row r="23" spans="2:13" ht="70.5" customHeight="1">
      <c r="B23" s="263" t="s">
        <v>264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</row>
    <row r="24" spans="2:13" ht="70.5" customHeight="1">
      <c r="B24" s="241" t="s">
        <v>119</v>
      </c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</row>
  </sheetData>
  <sheetProtection/>
  <mergeCells count="26">
    <mergeCell ref="A14:B14"/>
    <mergeCell ref="B24:M24"/>
    <mergeCell ref="A17:B17"/>
    <mergeCell ref="A18:B18"/>
    <mergeCell ref="A19:B19"/>
    <mergeCell ref="A20:B20"/>
    <mergeCell ref="A22:B22"/>
    <mergeCell ref="B23:M23"/>
    <mergeCell ref="A15:B15"/>
    <mergeCell ref="A16:B16"/>
    <mergeCell ref="D7:M7"/>
    <mergeCell ref="A9:B10"/>
    <mergeCell ref="C9:C10"/>
    <mergeCell ref="D9:H9"/>
    <mergeCell ref="I9:M9"/>
    <mergeCell ref="A11:B11"/>
    <mergeCell ref="A12:B12"/>
    <mergeCell ref="A13:B13"/>
    <mergeCell ref="A6:C6"/>
    <mergeCell ref="A7:C7"/>
    <mergeCell ref="D6:M6"/>
    <mergeCell ref="A2:M2"/>
    <mergeCell ref="A4:C4"/>
    <mergeCell ref="D4:M4"/>
    <mergeCell ref="A5:C5"/>
    <mergeCell ref="D5:M5"/>
  </mergeCells>
  <printOptions/>
  <pageMargins left="0.99" right="0.4330708661417323" top="0.7874015748031497" bottom="0.7874015748031497" header="0.1968503937007874" footer="0.1968503937007874"/>
  <pageSetup firstPageNumber="47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view="pageLayout" zoomScale="70" zoomScaleNormal="70" zoomScalePageLayoutView="70" workbookViewId="0" topLeftCell="A1">
      <selection activeCell="C9" sqref="C9"/>
    </sheetView>
  </sheetViews>
  <sheetFormatPr defaultColWidth="9.00390625" defaultRowHeight="12.75"/>
  <cols>
    <col min="1" max="1" width="5.125" style="1" customWidth="1"/>
    <col min="2" max="2" width="54.875" style="1" customWidth="1"/>
    <col min="3" max="3" width="22.375" style="1" customWidth="1"/>
    <col min="4" max="6" width="9.125" style="1" customWidth="1"/>
    <col min="7" max="7" width="10.625" style="1" bestFit="1" customWidth="1"/>
    <col min="8" max="16384" width="9.125" style="1" customWidth="1"/>
  </cols>
  <sheetData>
    <row r="1" spans="1:3" ht="85.5" customHeight="1">
      <c r="A1" s="265" t="str">
        <f>CONCATENATE(общий!C12," ",общий!A12)</f>
        <v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B1" s="265"/>
      <c r="C1" s="265"/>
    </row>
    <row r="2" spans="1:3" ht="33" customHeight="1">
      <c r="A2" s="2"/>
      <c r="B2" s="2"/>
      <c r="C2" s="2"/>
    </row>
    <row r="3" spans="1:3" s="10" customFormat="1" ht="27" customHeight="1">
      <c r="A3" s="221" t="s">
        <v>60</v>
      </c>
      <c r="B3" s="221"/>
      <c r="C3" s="41" t="str">
        <f>IF(цены!E3=0," ",цены!E3)</f>
        <v>ООО "Сосновский ЖКУ"</v>
      </c>
    </row>
    <row r="4" spans="1:3" s="10" customFormat="1" ht="17.25" customHeight="1">
      <c r="A4" s="221" t="s">
        <v>61</v>
      </c>
      <c r="B4" s="221"/>
      <c r="C4" s="41">
        <f>IF(цены!E4=0," ",цены!E4)</f>
        <v>2919006250</v>
      </c>
    </row>
    <row r="5" spans="1:3" s="10" customFormat="1" ht="17.25" customHeight="1">
      <c r="A5" s="221" t="s">
        <v>62</v>
      </c>
      <c r="B5" s="221"/>
      <c r="C5" s="41">
        <f>IF(цены!E5=0," ",цены!E5)</f>
        <v>291901001</v>
      </c>
    </row>
    <row r="6" spans="1:3" s="10" customFormat="1" ht="81" customHeight="1">
      <c r="A6" s="221" t="s">
        <v>63</v>
      </c>
      <c r="B6" s="221"/>
      <c r="C6" s="41" t="str">
        <f>IF(цены!E6=0," ",цены!E6)</f>
        <v>164637, Архангельская область, Пинежский район, п.Сосновка, ул.Набережная, д.4</v>
      </c>
    </row>
    <row r="7" spans="1:3" s="10" customFormat="1" ht="20.25" customHeight="1">
      <c r="A7" s="38"/>
      <c r="B7" s="38"/>
      <c r="C7" s="38"/>
    </row>
    <row r="8" spans="1:3" s="4" customFormat="1" ht="31.5">
      <c r="A8" s="28" t="s">
        <v>0</v>
      </c>
      <c r="B8" s="28" t="s">
        <v>1</v>
      </c>
      <c r="C8" s="28" t="s">
        <v>3</v>
      </c>
    </row>
    <row r="9" spans="1:3" s="4" customFormat="1" ht="31.5">
      <c r="A9" s="65">
        <v>1</v>
      </c>
      <c r="B9" s="47" t="s">
        <v>253</v>
      </c>
      <c r="C9" s="66">
        <v>0</v>
      </c>
    </row>
    <row r="10" spans="1:3" s="4" customFormat="1" ht="37.5" customHeight="1">
      <c r="A10" s="65">
        <v>2</v>
      </c>
      <c r="B10" s="47" t="s">
        <v>254</v>
      </c>
      <c r="C10" s="66">
        <v>0</v>
      </c>
    </row>
    <row r="11" spans="1:3" s="4" customFormat="1" ht="31.5">
      <c r="A11" s="65">
        <v>3</v>
      </c>
      <c r="B11" s="47" t="s">
        <v>255</v>
      </c>
      <c r="C11" s="66">
        <v>0</v>
      </c>
    </row>
    <row r="12" spans="1:3" s="4" customFormat="1" ht="47.25">
      <c r="A12" s="65">
        <v>4</v>
      </c>
      <c r="B12" s="47" t="s">
        <v>256</v>
      </c>
      <c r="C12" s="66">
        <v>0</v>
      </c>
    </row>
    <row r="13" spans="1:3" s="4" customFormat="1" ht="31.5">
      <c r="A13" s="65">
        <v>5</v>
      </c>
      <c r="B13" s="47" t="s">
        <v>257</v>
      </c>
      <c r="C13" s="31">
        <v>0</v>
      </c>
    </row>
    <row r="14" spans="1:3" s="4" customFormat="1" ht="31.5">
      <c r="A14" s="65">
        <v>6</v>
      </c>
      <c r="B14" s="47" t="s">
        <v>73</v>
      </c>
      <c r="C14" s="66">
        <v>0</v>
      </c>
    </row>
    <row r="16" spans="1:3" ht="18.75">
      <c r="A16" s="264" t="s">
        <v>222</v>
      </c>
      <c r="B16" s="264"/>
      <c r="C16" s="264"/>
    </row>
    <row r="17" spans="2:3" ht="47.25" customHeight="1">
      <c r="B17" s="266" t="s">
        <v>258</v>
      </c>
      <c r="C17" s="266"/>
    </row>
    <row r="18" spans="1:3" ht="57" customHeight="1">
      <c r="A18" s="118" t="s">
        <v>119</v>
      </c>
      <c r="B18" s="118"/>
      <c r="C18" s="118"/>
    </row>
  </sheetData>
  <sheetProtection/>
  <mergeCells count="8">
    <mergeCell ref="A16:C16"/>
    <mergeCell ref="A18:C18"/>
    <mergeCell ref="A1:C1"/>
    <mergeCell ref="A6:B6"/>
    <mergeCell ref="A3:B3"/>
    <mergeCell ref="A4:B4"/>
    <mergeCell ref="A5:B5"/>
    <mergeCell ref="B17:C17"/>
  </mergeCells>
  <dataValidations count="2">
    <dataValidation type="whole" allowBlank="1" showInputMessage="1" showErrorMessage="1" sqref="C9:C12 C14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1.1023622047244095" right="0.7480314960629921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view="pageLayout" zoomScale="70" zoomScaleNormal="70" zoomScaleSheetLayoutView="90" zoomScalePageLayoutView="70" workbookViewId="0" topLeftCell="A1">
      <selection activeCell="B9" sqref="B9:E9"/>
    </sheetView>
  </sheetViews>
  <sheetFormatPr defaultColWidth="9.00390625" defaultRowHeight="12.75"/>
  <cols>
    <col min="1" max="1" width="37.875" style="14" customWidth="1"/>
    <col min="2" max="4" width="9.125" style="14" customWidth="1"/>
    <col min="5" max="5" width="18.625" style="14" customWidth="1"/>
    <col min="6" max="16384" width="9.125" style="14" customWidth="1"/>
  </cols>
  <sheetData>
    <row r="1" spans="1:10" ht="60.75" customHeight="1">
      <c r="A1" s="251" t="s">
        <v>259</v>
      </c>
      <c r="B1" s="251"/>
      <c r="C1" s="251"/>
      <c r="D1" s="251"/>
      <c r="E1" s="251"/>
      <c r="F1" s="37"/>
      <c r="G1" s="37"/>
      <c r="H1" s="37"/>
      <c r="I1" s="37"/>
      <c r="J1" s="37"/>
    </row>
    <row r="2" spans="2:5" ht="15.75">
      <c r="B2" s="267"/>
      <c r="C2" s="267"/>
      <c r="D2" s="267"/>
      <c r="E2" s="267"/>
    </row>
    <row r="3" spans="1:9" ht="15.75">
      <c r="A3" s="35" t="s">
        <v>60</v>
      </c>
      <c r="B3" s="271" t="str">
        <f>IF(цены!E3=0," ",цены!E3)</f>
        <v>ООО "Сосновский ЖКУ"</v>
      </c>
      <c r="C3" s="272"/>
      <c r="D3" s="272"/>
      <c r="E3" s="273"/>
      <c r="G3" s="36"/>
      <c r="H3" s="33"/>
      <c r="I3" s="33"/>
    </row>
    <row r="4" spans="1:5" ht="15.75">
      <c r="A4" s="35" t="s">
        <v>61</v>
      </c>
      <c r="B4" s="271">
        <f>IF(цены!E4=0," ",цены!E4)</f>
        <v>2919006250</v>
      </c>
      <c r="C4" s="272"/>
      <c r="D4" s="272"/>
      <c r="E4" s="273"/>
    </row>
    <row r="5" spans="1:5" ht="15.75">
      <c r="A5" s="35" t="s">
        <v>62</v>
      </c>
      <c r="B5" s="271">
        <f>IF(цены!E5=0," ",цены!E5)</f>
        <v>291901001</v>
      </c>
      <c r="C5" s="272"/>
      <c r="D5" s="272"/>
      <c r="E5" s="273"/>
    </row>
    <row r="6" spans="1:5" ht="15.75">
      <c r="A6" s="35" t="s">
        <v>63</v>
      </c>
      <c r="B6" s="271" t="str">
        <f>IF(цены!E6=0," ",цены!E6)</f>
        <v>164637, Архангельская область, Пинежский район, п.Сосновка, ул.Набережная, д.4</v>
      </c>
      <c r="C6" s="272"/>
      <c r="D6" s="272"/>
      <c r="E6" s="273"/>
    </row>
    <row r="7" spans="1:5" ht="15.75">
      <c r="A7" s="35" t="s">
        <v>75</v>
      </c>
      <c r="B7" s="275"/>
      <c r="C7" s="276"/>
      <c r="D7" s="276"/>
      <c r="E7" s="277"/>
    </row>
    <row r="8" spans="1:5" ht="51" customHeight="1">
      <c r="A8" s="35" t="s">
        <v>182</v>
      </c>
      <c r="B8" s="268" t="s">
        <v>312</v>
      </c>
      <c r="C8" s="269"/>
      <c r="D8" s="269"/>
      <c r="E8" s="270"/>
    </row>
    <row r="9" spans="1:5" ht="56.25" customHeight="1">
      <c r="A9" s="35" t="s">
        <v>183</v>
      </c>
      <c r="B9" s="261" t="s">
        <v>307</v>
      </c>
      <c r="C9" s="261"/>
      <c r="D9" s="261"/>
      <c r="E9" s="261"/>
    </row>
    <row r="10" spans="1:5" ht="70.5" customHeight="1">
      <c r="A10" s="274" t="s">
        <v>119</v>
      </c>
      <c r="B10" s="274"/>
      <c r="C10" s="274"/>
      <c r="D10" s="274"/>
      <c r="E10" s="274"/>
    </row>
    <row r="13" spans="1:5" ht="15.75">
      <c r="A13" s="267"/>
      <c r="B13" s="267"/>
      <c r="C13" s="267"/>
      <c r="D13" s="267"/>
      <c r="E13" s="267"/>
    </row>
  </sheetData>
  <sheetProtection/>
  <mergeCells count="11">
    <mergeCell ref="A13:E13"/>
    <mergeCell ref="A10:E10"/>
    <mergeCell ref="B6:E6"/>
    <mergeCell ref="B7:E7"/>
    <mergeCell ref="B2:E2"/>
    <mergeCell ref="B8:E8"/>
    <mergeCell ref="B9:E9"/>
    <mergeCell ref="A1:E1"/>
    <mergeCell ref="B3:E3"/>
    <mergeCell ref="B4:E4"/>
    <mergeCell ref="B5:E5"/>
  </mergeCells>
  <printOptions/>
  <pageMargins left="0.7480314960629921" right="0.7480314960629921" top="0.984251968503937" bottom="0.984251968503937" header="0.5118110236220472" footer="0.5118110236220472"/>
  <pageSetup firstPageNumber="4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9"/>
  <sheetViews>
    <sheetView view="pageLayout" zoomScaleNormal="85" workbookViewId="0" topLeftCell="A1">
      <selection activeCell="C7" sqref="C7"/>
    </sheetView>
  </sheetViews>
  <sheetFormatPr defaultColWidth="9.00390625" defaultRowHeight="12.75"/>
  <cols>
    <col min="1" max="1" width="7.375" style="23" customWidth="1"/>
    <col min="2" max="2" width="36.625" style="23" customWidth="1"/>
    <col min="3" max="3" width="9.125" style="23" customWidth="1"/>
    <col min="4" max="4" width="6.75390625" style="23" customWidth="1"/>
    <col min="5" max="5" width="18.125" style="23" customWidth="1"/>
    <col min="6" max="6" width="9.875" style="23" customWidth="1"/>
    <col min="7" max="16384" width="9.125" style="23" customWidth="1"/>
  </cols>
  <sheetData>
    <row r="1" spans="1:6" ht="63" customHeight="1">
      <c r="A1" s="125" t="s">
        <v>198</v>
      </c>
      <c r="B1" s="125"/>
      <c r="C1" s="125"/>
      <c r="D1" s="125"/>
      <c r="E1" s="125"/>
      <c r="F1" s="125"/>
    </row>
    <row r="2" spans="1:5" ht="33" customHeight="1">
      <c r="A2" s="8"/>
      <c r="B2" s="8"/>
      <c r="C2" s="8"/>
      <c r="D2" s="8"/>
      <c r="E2" s="8"/>
    </row>
    <row r="3" spans="1:6" ht="15.75">
      <c r="A3" s="278" t="s">
        <v>60</v>
      </c>
      <c r="B3" s="278"/>
      <c r="C3" s="280" t="s">
        <v>301</v>
      </c>
      <c r="D3" s="280"/>
      <c r="E3" s="280"/>
      <c r="F3" s="280"/>
    </row>
    <row r="4" spans="1:6" ht="15.75">
      <c r="A4" s="278" t="s">
        <v>61</v>
      </c>
      <c r="B4" s="278"/>
      <c r="C4" s="280">
        <v>2919006250</v>
      </c>
      <c r="D4" s="280"/>
      <c r="E4" s="280"/>
      <c r="F4" s="280"/>
    </row>
    <row r="5" spans="1:6" ht="15.75">
      <c r="A5" s="278" t="s">
        <v>62</v>
      </c>
      <c r="B5" s="278"/>
      <c r="C5" s="280">
        <v>291901001</v>
      </c>
      <c r="D5" s="280"/>
      <c r="E5" s="280"/>
      <c r="F5" s="280"/>
    </row>
    <row r="6" spans="1:6" ht="15.75">
      <c r="A6" s="278" t="s">
        <v>75</v>
      </c>
      <c r="B6" s="278"/>
      <c r="C6" s="280">
        <v>2010</v>
      </c>
      <c r="D6" s="280"/>
      <c r="E6" s="280"/>
      <c r="F6" s="280"/>
    </row>
    <row r="7" spans="1:6" ht="15.75">
      <c r="A7" s="99"/>
      <c r="B7" s="98"/>
      <c r="C7" s="98"/>
      <c r="D7" s="98"/>
      <c r="E7" s="98"/>
      <c r="F7" s="98"/>
    </row>
    <row r="8" spans="1:6" ht="54.75" customHeight="1">
      <c r="A8" s="283" t="s">
        <v>184</v>
      </c>
      <c r="B8" s="283"/>
      <c r="C8" s="280" t="s">
        <v>307</v>
      </c>
      <c r="D8" s="280"/>
      <c r="E8" s="280"/>
      <c r="F8" s="280"/>
    </row>
    <row r="9" spans="1:6" ht="18.75" customHeight="1">
      <c r="A9" s="281" t="s">
        <v>76</v>
      </c>
      <c r="B9" s="281"/>
      <c r="C9" s="280" t="s">
        <v>307</v>
      </c>
      <c r="D9" s="280"/>
      <c r="E9" s="280"/>
      <c r="F9" s="280"/>
    </row>
    <row r="10" spans="1:6" ht="18.75" customHeight="1">
      <c r="A10" s="281" t="s">
        <v>77</v>
      </c>
      <c r="B10" s="281"/>
      <c r="C10" s="280" t="s">
        <v>307</v>
      </c>
      <c r="D10" s="280"/>
      <c r="E10" s="280"/>
      <c r="F10" s="280"/>
    </row>
    <row r="11" spans="1:6" ht="18.75" customHeight="1">
      <c r="A11" s="281" t="s">
        <v>78</v>
      </c>
      <c r="B11" s="281"/>
      <c r="C11" s="280" t="s">
        <v>307</v>
      </c>
      <c r="D11" s="280"/>
      <c r="E11" s="280"/>
      <c r="F11" s="280"/>
    </row>
    <row r="12" spans="1:6" ht="18.75" customHeight="1">
      <c r="A12" s="281" t="s">
        <v>79</v>
      </c>
      <c r="B12" s="281"/>
      <c r="C12" s="280" t="s">
        <v>307</v>
      </c>
      <c r="D12" s="280"/>
      <c r="E12" s="280"/>
      <c r="F12" s="280"/>
    </row>
    <row r="13" spans="1:6" ht="18.75" customHeight="1">
      <c r="A13" s="97"/>
      <c r="B13" s="97"/>
      <c r="C13" s="96"/>
      <c r="D13" s="96"/>
      <c r="E13" s="96"/>
      <c r="F13" s="96"/>
    </row>
    <row r="14" spans="1:6" ht="18.75" customHeight="1">
      <c r="A14" s="282" t="s">
        <v>117</v>
      </c>
      <c r="B14" s="282"/>
      <c r="C14" s="95"/>
      <c r="D14" s="95"/>
      <c r="E14" s="95"/>
      <c r="F14" s="95"/>
    </row>
    <row r="15" spans="1:11" ht="15.75" customHeight="1">
      <c r="A15" s="94" t="s">
        <v>64</v>
      </c>
      <c r="B15" s="279" t="s">
        <v>268</v>
      </c>
      <c r="C15" s="279"/>
      <c r="D15" s="279"/>
      <c r="E15" s="279"/>
      <c r="F15" s="279"/>
      <c r="J15" s="100"/>
      <c r="K15" s="100"/>
    </row>
    <row r="16" spans="1:11" ht="30.75" customHeight="1">
      <c r="A16" s="94" t="s">
        <v>223</v>
      </c>
      <c r="B16" s="279" t="s">
        <v>269</v>
      </c>
      <c r="C16" s="279"/>
      <c r="D16" s="279"/>
      <c r="E16" s="279"/>
      <c r="F16" s="279"/>
      <c r="J16" s="100"/>
      <c r="K16" s="100"/>
    </row>
    <row r="17" spans="1:11" ht="63" customHeight="1">
      <c r="A17" s="94" t="s">
        <v>224</v>
      </c>
      <c r="B17" s="284" t="s">
        <v>270</v>
      </c>
      <c r="C17" s="284"/>
      <c r="D17" s="284"/>
      <c r="E17" s="284"/>
      <c r="F17" s="284"/>
      <c r="J17" s="100"/>
      <c r="K17" s="100"/>
    </row>
    <row r="18" spans="1:6" ht="70.5" customHeight="1">
      <c r="A18" s="285" t="s">
        <v>119</v>
      </c>
      <c r="B18" s="285"/>
      <c r="C18" s="285"/>
      <c r="D18" s="285"/>
      <c r="E18" s="285"/>
      <c r="F18" s="285"/>
    </row>
    <row r="19" spans="1:5" ht="30" customHeight="1">
      <c r="A19" s="67"/>
      <c r="B19" s="67"/>
      <c r="C19" s="67"/>
      <c r="D19" s="67"/>
      <c r="E19" s="67"/>
    </row>
  </sheetData>
  <sheetProtection/>
  <mergeCells count="24">
    <mergeCell ref="B16:F16"/>
    <mergeCell ref="B17:F17"/>
    <mergeCell ref="C12:F12"/>
    <mergeCell ref="A18:F18"/>
    <mergeCell ref="C8:F8"/>
    <mergeCell ref="A14:B14"/>
    <mergeCell ref="A8:B8"/>
    <mergeCell ref="A9:B9"/>
    <mergeCell ref="A10:B10"/>
    <mergeCell ref="C11:F11"/>
    <mergeCell ref="A1:F1"/>
    <mergeCell ref="A3:B3"/>
    <mergeCell ref="A4:B4"/>
    <mergeCell ref="A5:B5"/>
    <mergeCell ref="A6:B6"/>
    <mergeCell ref="B15:F15"/>
    <mergeCell ref="C3:F3"/>
    <mergeCell ref="C4:F4"/>
    <mergeCell ref="C5:F5"/>
    <mergeCell ref="C6:F6"/>
    <mergeCell ref="A11:B11"/>
    <mergeCell ref="A12:B12"/>
    <mergeCell ref="C9:F9"/>
    <mergeCell ref="C10:F10"/>
  </mergeCells>
  <printOptions/>
  <pageMargins left="0.7480314960629921" right="0.7480314960629921" top="0.984251968503937" bottom="0.984251968503937" header="0.5118110236220472" footer="0.5118110236220472"/>
  <pageSetup firstPageNumber="50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Layout" zoomScaleNormal="55" workbookViewId="0" topLeftCell="A35">
      <selection activeCell="I35" sqref="I35"/>
    </sheetView>
  </sheetViews>
  <sheetFormatPr defaultColWidth="9.00390625" defaultRowHeight="12.75"/>
  <cols>
    <col min="1" max="1" width="4.125" style="1" customWidth="1"/>
    <col min="2" max="2" width="27.75390625" style="1" customWidth="1"/>
    <col min="3" max="3" width="12.00390625" style="1" customWidth="1"/>
    <col min="4" max="4" width="7.125" style="1" customWidth="1"/>
    <col min="5" max="5" width="5.125" style="1" customWidth="1"/>
    <col min="6" max="6" width="13.125" style="1" customWidth="1"/>
    <col min="7" max="7" width="16.125" style="1" customWidth="1"/>
    <col min="8" max="8" width="17.125" style="1" customWidth="1"/>
    <col min="9" max="9" width="14.375" style="1" customWidth="1"/>
    <col min="10" max="16384" width="9.125" style="1" customWidth="1"/>
  </cols>
  <sheetData>
    <row r="1" spans="1:9" s="9" customFormat="1" ht="59.25" customHeight="1">
      <c r="A1" s="117" t="s">
        <v>240</v>
      </c>
      <c r="B1" s="117"/>
      <c r="C1" s="117"/>
      <c r="D1" s="117"/>
      <c r="E1" s="117"/>
      <c r="F1" s="117"/>
      <c r="G1" s="117"/>
      <c r="H1" s="117"/>
      <c r="I1" s="117"/>
    </row>
    <row r="2" spans="1:8" s="9" customFormat="1" ht="32.25" customHeight="1">
      <c r="A2" s="7"/>
      <c r="B2" s="7"/>
      <c r="C2" s="7"/>
      <c r="D2" s="7"/>
      <c r="E2" s="7"/>
      <c r="F2" s="7"/>
      <c r="G2" s="7"/>
      <c r="H2" s="7"/>
    </row>
    <row r="3" spans="1:9" s="55" customFormat="1" ht="17.25" customHeight="1">
      <c r="A3" s="119" t="s">
        <v>60</v>
      </c>
      <c r="B3" s="120"/>
      <c r="C3" s="120"/>
      <c r="D3" s="121"/>
      <c r="E3" s="115" t="s">
        <v>301</v>
      </c>
      <c r="F3" s="115"/>
      <c r="G3" s="115"/>
      <c r="H3" s="115"/>
      <c r="I3" s="115"/>
    </row>
    <row r="4" spans="1:9" s="55" customFormat="1" ht="17.25" customHeight="1">
      <c r="A4" s="119" t="s">
        <v>61</v>
      </c>
      <c r="B4" s="120"/>
      <c r="C4" s="120"/>
      <c r="D4" s="121"/>
      <c r="E4" s="115">
        <v>2919006250</v>
      </c>
      <c r="F4" s="115"/>
      <c r="G4" s="115"/>
      <c r="H4" s="115"/>
      <c r="I4" s="115"/>
    </row>
    <row r="5" spans="1:9" s="55" customFormat="1" ht="17.25" customHeight="1">
      <c r="A5" s="119" t="s">
        <v>62</v>
      </c>
      <c r="B5" s="120"/>
      <c r="C5" s="120"/>
      <c r="D5" s="121"/>
      <c r="E5" s="115">
        <v>291901001</v>
      </c>
      <c r="F5" s="115"/>
      <c r="G5" s="115"/>
      <c r="H5" s="115"/>
      <c r="I5" s="115"/>
    </row>
    <row r="6" spans="1:9" s="55" customFormat="1" ht="27" customHeight="1">
      <c r="A6" s="119" t="s">
        <v>63</v>
      </c>
      <c r="B6" s="120"/>
      <c r="C6" s="120"/>
      <c r="D6" s="121"/>
      <c r="E6" s="115" t="s">
        <v>302</v>
      </c>
      <c r="F6" s="115"/>
      <c r="G6" s="115"/>
      <c r="H6" s="115"/>
      <c r="I6" s="115"/>
    </row>
    <row r="7" spans="1:9" s="4" customFormat="1" ht="15.75">
      <c r="A7" s="176" t="s">
        <v>100</v>
      </c>
      <c r="B7" s="176"/>
      <c r="C7" s="176"/>
      <c r="D7" s="176"/>
      <c r="E7" s="115" t="s">
        <v>303</v>
      </c>
      <c r="F7" s="115"/>
      <c r="G7" s="115"/>
      <c r="H7" s="115"/>
      <c r="I7" s="115"/>
    </row>
    <row r="8" spans="1:8" s="4" customFormat="1" ht="20.25" customHeight="1">
      <c r="A8" s="29"/>
      <c r="B8" s="29"/>
      <c r="C8" s="29"/>
      <c r="D8" s="29"/>
      <c r="E8" s="2"/>
      <c r="F8" s="2"/>
      <c r="G8" s="2"/>
      <c r="H8" s="2"/>
    </row>
    <row r="9" spans="1:9" s="4" customFormat="1" ht="165.75">
      <c r="A9" s="27" t="s">
        <v>0</v>
      </c>
      <c r="B9" s="28" t="s">
        <v>1</v>
      </c>
      <c r="C9" s="28" t="s">
        <v>2</v>
      </c>
      <c r="D9" s="92" t="s">
        <v>3</v>
      </c>
      <c r="E9" s="92" t="s">
        <v>4</v>
      </c>
      <c r="F9" s="92" t="s">
        <v>271</v>
      </c>
      <c r="G9" s="92" t="s">
        <v>265</v>
      </c>
      <c r="H9" s="92" t="s">
        <v>266</v>
      </c>
      <c r="I9" s="92" t="s">
        <v>267</v>
      </c>
    </row>
    <row r="10" spans="1:9" s="4" customFormat="1" ht="36" customHeight="1">
      <c r="A10" s="27" t="s">
        <v>5</v>
      </c>
      <c r="B10" s="3" t="s">
        <v>203</v>
      </c>
      <c r="C10" s="30"/>
      <c r="D10" s="48"/>
      <c r="E10" s="39"/>
      <c r="F10" s="39"/>
      <c r="G10" s="40"/>
      <c r="H10" s="40"/>
      <c r="I10" s="40"/>
    </row>
    <row r="11" spans="1:9" s="4" customFormat="1" ht="15.75">
      <c r="A11" s="27"/>
      <c r="B11" s="62" t="s">
        <v>6</v>
      </c>
      <c r="C11" s="30"/>
      <c r="D11" s="48"/>
      <c r="E11" s="39"/>
      <c r="F11" s="39"/>
      <c r="G11" s="40"/>
      <c r="H11" s="40"/>
      <c r="I11" s="40"/>
    </row>
    <row r="12" spans="1:9" s="4" customFormat="1" ht="78.75">
      <c r="A12" s="27"/>
      <c r="B12" s="60" t="s">
        <v>7</v>
      </c>
      <c r="C12" s="28" t="s">
        <v>239</v>
      </c>
      <c r="D12" s="104">
        <v>57.58</v>
      </c>
      <c r="E12" s="57"/>
      <c r="F12" s="108" t="s">
        <v>323</v>
      </c>
      <c r="G12" s="58" t="s">
        <v>306</v>
      </c>
      <c r="H12" s="59" t="s">
        <v>314</v>
      </c>
      <c r="I12" s="107" t="s">
        <v>317</v>
      </c>
    </row>
    <row r="13" spans="1:9" s="4" customFormat="1" ht="78.75">
      <c r="A13" s="27"/>
      <c r="B13" s="60" t="s">
        <v>7</v>
      </c>
      <c r="C13" s="28" t="s">
        <v>239</v>
      </c>
      <c r="D13" s="104">
        <v>57.58</v>
      </c>
      <c r="E13" s="57"/>
      <c r="F13" s="108" t="s">
        <v>320</v>
      </c>
      <c r="G13" s="58" t="s">
        <v>313</v>
      </c>
      <c r="H13" s="59" t="s">
        <v>314</v>
      </c>
      <c r="I13" s="107" t="s">
        <v>318</v>
      </c>
    </row>
    <row r="14" spans="1:9" s="4" customFormat="1" ht="78.75">
      <c r="A14" s="27"/>
      <c r="B14" s="60" t="s">
        <v>7</v>
      </c>
      <c r="C14" s="28" t="s">
        <v>239</v>
      </c>
      <c r="D14" s="104">
        <v>61.03</v>
      </c>
      <c r="E14" s="57"/>
      <c r="F14" s="108" t="s">
        <v>321</v>
      </c>
      <c r="G14" s="58" t="s">
        <v>313</v>
      </c>
      <c r="H14" s="59" t="s">
        <v>314</v>
      </c>
      <c r="I14" s="107" t="s">
        <v>318</v>
      </c>
    </row>
    <row r="15" spans="1:9" s="4" customFormat="1" ht="78.75">
      <c r="A15" s="27"/>
      <c r="B15" s="60" t="s">
        <v>7</v>
      </c>
      <c r="C15" s="28" t="s">
        <v>239</v>
      </c>
      <c r="D15" s="104">
        <v>64.69</v>
      </c>
      <c r="E15" s="57"/>
      <c r="F15" s="108" t="s">
        <v>322</v>
      </c>
      <c r="G15" s="58" t="s">
        <v>313</v>
      </c>
      <c r="H15" s="59" t="s">
        <v>314</v>
      </c>
      <c r="I15" s="107" t="s">
        <v>318</v>
      </c>
    </row>
    <row r="16" spans="1:9" s="4" customFormat="1" ht="78.75">
      <c r="A16" s="27"/>
      <c r="B16" s="60" t="s">
        <v>7</v>
      </c>
      <c r="C16" s="28" t="s">
        <v>239</v>
      </c>
      <c r="D16" s="104">
        <v>64.69</v>
      </c>
      <c r="E16" s="57"/>
      <c r="F16" s="108" t="s">
        <v>324</v>
      </c>
      <c r="G16" s="58" t="s">
        <v>325</v>
      </c>
      <c r="H16" s="59" t="s">
        <v>314</v>
      </c>
      <c r="I16" s="107" t="s">
        <v>326</v>
      </c>
    </row>
    <row r="17" spans="1:9" s="4" customFormat="1" ht="78.75">
      <c r="A17" s="27"/>
      <c r="B17" s="60" t="s">
        <v>7</v>
      </c>
      <c r="C17" s="28" t="s">
        <v>239</v>
      </c>
      <c r="D17" s="104">
        <v>69.28</v>
      </c>
      <c r="E17" s="57"/>
      <c r="F17" s="108" t="s">
        <v>327</v>
      </c>
      <c r="G17" s="58" t="s">
        <v>325</v>
      </c>
      <c r="H17" s="59" t="s">
        <v>314</v>
      </c>
      <c r="I17" s="107" t="s">
        <v>326</v>
      </c>
    </row>
    <row r="18" spans="1:9" s="4" customFormat="1" ht="15.75">
      <c r="A18" s="27"/>
      <c r="B18" s="60" t="s">
        <v>8</v>
      </c>
      <c r="C18" s="28"/>
      <c r="D18" s="3"/>
      <c r="E18" s="5"/>
      <c r="F18" s="5"/>
      <c r="G18" s="6"/>
      <c r="H18" s="6"/>
      <c r="I18" s="6"/>
    </row>
    <row r="19" spans="1:9" s="4" customFormat="1" ht="69" customHeight="1">
      <c r="A19" s="27"/>
      <c r="B19" s="61" t="s">
        <v>168</v>
      </c>
      <c r="C19" s="28" t="s">
        <v>239</v>
      </c>
      <c r="D19" s="106"/>
      <c r="E19" s="106"/>
      <c r="F19" s="106"/>
      <c r="G19" s="106"/>
      <c r="H19" s="106"/>
      <c r="I19" s="106"/>
    </row>
    <row r="20" spans="1:9" s="4" customFormat="1" ht="78.75">
      <c r="A20" s="27"/>
      <c r="B20" s="61" t="s">
        <v>169</v>
      </c>
      <c r="C20" s="28" t="s">
        <v>273</v>
      </c>
      <c r="D20" s="56"/>
      <c r="E20" s="57"/>
      <c r="F20" s="57"/>
      <c r="G20" s="58"/>
      <c r="H20" s="59"/>
      <c r="I20" s="59"/>
    </row>
    <row r="21" spans="1:9" s="4" customFormat="1" ht="20.25" customHeight="1">
      <c r="A21" s="27"/>
      <c r="B21" s="62" t="s">
        <v>9</v>
      </c>
      <c r="C21" s="30"/>
      <c r="D21" s="48"/>
      <c r="E21" s="39"/>
      <c r="F21" s="39"/>
      <c r="G21" s="40"/>
      <c r="H21" s="40"/>
      <c r="I21" s="40"/>
    </row>
    <row r="22" spans="1:9" s="4" customFormat="1" ht="61.5" customHeight="1">
      <c r="A22" s="27"/>
      <c r="B22" s="60" t="s">
        <v>7</v>
      </c>
      <c r="C22" s="28" t="s">
        <v>239</v>
      </c>
      <c r="D22" s="105">
        <v>74.26</v>
      </c>
      <c r="E22" s="57"/>
      <c r="F22" s="108" t="s">
        <v>319</v>
      </c>
      <c r="G22" s="58" t="s">
        <v>305</v>
      </c>
      <c r="H22" s="59" t="s">
        <v>304</v>
      </c>
      <c r="I22" s="107" t="s">
        <v>317</v>
      </c>
    </row>
    <row r="23" spans="1:9" s="4" customFormat="1" ht="63" customHeight="1">
      <c r="A23" s="27"/>
      <c r="B23" s="60" t="s">
        <v>7</v>
      </c>
      <c r="C23" s="28" t="s">
        <v>239</v>
      </c>
      <c r="D23" s="105">
        <v>74.26</v>
      </c>
      <c r="E23" s="57"/>
      <c r="F23" s="108" t="s">
        <v>320</v>
      </c>
      <c r="G23" s="58" t="s">
        <v>315</v>
      </c>
      <c r="H23" s="59" t="s">
        <v>316</v>
      </c>
      <c r="I23" s="107" t="s">
        <v>318</v>
      </c>
    </row>
    <row r="24" spans="1:9" s="4" customFormat="1" ht="63" customHeight="1">
      <c r="A24" s="27"/>
      <c r="B24" s="60" t="s">
        <v>7</v>
      </c>
      <c r="C24" s="28" t="s">
        <v>239</v>
      </c>
      <c r="D24" s="105">
        <v>86</v>
      </c>
      <c r="E24" s="57"/>
      <c r="F24" s="108" t="s">
        <v>321</v>
      </c>
      <c r="G24" s="58" t="s">
        <v>315</v>
      </c>
      <c r="H24" s="59" t="s">
        <v>316</v>
      </c>
      <c r="I24" s="107" t="s">
        <v>318</v>
      </c>
    </row>
    <row r="25" spans="1:9" s="4" customFormat="1" ht="63">
      <c r="A25" s="27"/>
      <c r="B25" s="60" t="s">
        <v>7</v>
      </c>
      <c r="C25" s="28" t="s">
        <v>239</v>
      </c>
      <c r="D25" s="105">
        <v>101.44</v>
      </c>
      <c r="E25" s="57"/>
      <c r="F25" s="108" t="s">
        <v>322</v>
      </c>
      <c r="G25" s="58" t="s">
        <v>315</v>
      </c>
      <c r="H25" s="59" t="s">
        <v>316</v>
      </c>
      <c r="I25" s="107" t="s">
        <v>318</v>
      </c>
    </row>
    <row r="26" spans="1:9" s="4" customFormat="1" ht="15.75">
      <c r="A26" s="27"/>
      <c r="B26" s="60" t="s">
        <v>8</v>
      </c>
      <c r="C26" s="30"/>
      <c r="D26" s="48"/>
      <c r="E26" s="39"/>
      <c r="F26" s="39"/>
      <c r="G26" s="40"/>
      <c r="H26" s="40"/>
      <c r="I26" s="40"/>
    </row>
    <row r="27" spans="1:9" s="4" customFormat="1" ht="46.5" customHeight="1">
      <c r="A27" s="27"/>
      <c r="B27" s="61" t="s">
        <v>168</v>
      </c>
      <c r="C27" s="28" t="s">
        <v>239</v>
      </c>
      <c r="D27" s="56"/>
      <c r="E27" s="57"/>
      <c r="F27" s="57"/>
      <c r="G27" s="58"/>
      <c r="H27" s="59"/>
      <c r="I27" s="59"/>
    </row>
    <row r="28" spans="1:9" s="4" customFormat="1" ht="78.75">
      <c r="A28" s="27"/>
      <c r="B28" s="61" t="s">
        <v>169</v>
      </c>
      <c r="C28" s="28" t="s">
        <v>273</v>
      </c>
      <c r="D28" s="56"/>
      <c r="E28" s="57"/>
      <c r="F28" s="57"/>
      <c r="G28" s="58"/>
      <c r="H28" s="59"/>
      <c r="I28" s="59"/>
    </row>
    <row r="29" spans="1:9" s="4" customFormat="1" ht="47.25">
      <c r="A29" s="27"/>
      <c r="B29" s="62" t="s">
        <v>328</v>
      </c>
      <c r="C29" s="30"/>
      <c r="D29" s="48"/>
      <c r="E29" s="39"/>
      <c r="F29" s="39"/>
      <c r="G29" s="40"/>
      <c r="H29" s="40"/>
      <c r="I29" s="40"/>
    </row>
    <row r="30" spans="1:9" s="4" customFormat="1" ht="63">
      <c r="A30" s="27"/>
      <c r="B30" s="60" t="s">
        <v>7</v>
      </c>
      <c r="C30" s="28" t="s">
        <v>239</v>
      </c>
      <c r="D30" s="105">
        <v>74.26</v>
      </c>
      <c r="E30" s="57"/>
      <c r="F30" s="108" t="s">
        <v>323</v>
      </c>
      <c r="G30" s="58" t="s">
        <v>305</v>
      </c>
      <c r="H30" s="59" t="s">
        <v>304</v>
      </c>
      <c r="I30" s="107" t="s">
        <v>317</v>
      </c>
    </row>
    <row r="31" spans="1:9" s="4" customFormat="1" ht="63">
      <c r="A31" s="27"/>
      <c r="B31" s="60" t="s">
        <v>7</v>
      </c>
      <c r="C31" s="28" t="s">
        <v>239</v>
      </c>
      <c r="D31" s="105">
        <v>74.26</v>
      </c>
      <c r="E31" s="57"/>
      <c r="F31" s="108" t="s">
        <v>320</v>
      </c>
      <c r="G31" s="58" t="s">
        <v>315</v>
      </c>
      <c r="H31" s="59" t="s">
        <v>316</v>
      </c>
      <c r="I31" s="107" t="s">
        <v>318</v>
      </c>
    </row>
    <row r="32" spans="1:9" s="4" customFormat="1" ht="63">
      <c r="A32" s="27"/>
      <c r="B32" s="60" t="s">
        <v>7</v>
      </c>
      <c r="C32" s="28" t="s">
        <v>239</v>
      </c>
      <c r="D32" s="105">
        <v>86</v>
      </c>
      <c r="E32" s="57"/>
      <c r="F32" s="108" t="s">
        <v>321</v>
      </c>
      <c r="G32" s="58" t="s">
        <v>315</v>
      </c>
      <c r="H32" s="59" t="s">
        <v>316</v>
      </c>
      <c r="I32" s="107" t="s">
        <v>318</v>
      </c>
    </row>
    <row r="33" spans="1:9" s="4" customFormat="1" ht="63">
      <c r="A33" s="27"/>
      <c r="B33" s="60" t="s">
        <v>7</v>
      </c>
      <c r="C33" s="28" t="s">
        <v>239</v>
      </c>
      <c r="D33" s="105">
        <v>101.44</v>
      </c>
      <c r="E33" s="57"/>
      <c r="F33" s="108" t="s">
        <v>322</v>
      </c>
      <c r="G33" s="58" t="s">
        <v>315</v>
      </c>
      <c r="H33" s="59" t="s">
        <v>316</v>
      </c>
      <c r="I33" s="107" t="s">
        <v>318</v>
      </c>
    </row>
    <row r="34" spans="1:9" s="4" customFormat="1" ht="78.75">
      <c r="A34" s="27"/>
      <c r="B34" s="60" t="s">
        <v>7</v>
      </c>
      <c r="C34" s="28" t="s">
        <v>239</v>
      </c>
      <c r="D34" s="104">
        <v>101.44</v>
      </c>
      <c r="E34" s="57"/>
      <c r="F34" s="108" t="s">
        <v>324</v>
      </c>
      <c r="G34" s="58" t="s">
        <v>325</v>
      </c>
      <c r="H34" s="59" t="s">
        <v>314</v>
      </c>
      <c r="I34" s="107" t="s">
        <v>354</v>
      </c>
    </row>
    <row r="35" spans="1:9" s="4" customFormat="1" ht="78.75">
      <c r="A35" s="27"/>
      <c r="B35" s="60" t="s">
        <v>7</v>
      </c>
      <c r="C35" s="28" t="s">
        <v>239</v>
      </c>
      <c r="D35" s="109">
        <v>143.55</v>
      </c>
      <c r="E35" s="57"/>
      <c r="F35" s="108" t="s">
        <v>327</v>
      </c>
      <c r="G35" s="58" t="s">
        <v>325</v>
      </c>
      <c r="H35" s="59" t="s">
        <v>314</v>
      </c>
      <c r="I35" s="107" t="s">
        <v>326</v>
      </c>
    </row>
    <row r="36" spans="1:9" s="4" customFormat="1" ht="31.5">
      <c r="A36" s="27"/>
      <c r="B36" s="60" t="s">
        <v>329</v>
      </c>
      <c r="C36" s="28"/>
      <c r="D36" s="109"/>
      <c r="E36" s="57"/>
      <c r="F36" s="108"/>
      <c r="G36" s="58"/>
      <c r="H36" s="59"/>
      <c r="I36" s="107"/>
    </row>
    <row r="37" spans="1:9" s="4" customFormat="1" ht="78.75">
      <c r="A37" s="27"/>
      <c r="B37" s="60" t="s">
        <v>7</v>
      </c>
      <c r="C37" s="28" t="s">
        <v>239</v>
      </c>
      <c r="D37" s="109">
        <v>129</v>
      </c>
      <c r="E37" s="57"/>
      <c r="F37" s="108" t="s">
        <v>330</v>
      </c>
      <c r="G37" s="58" t="s">
        <v>331</v>
      </c>
      <c r="H37" s="59" t="s">
        <v>314</v>
      </c>
      <c r="I37" s="107" t="s">
        <v>326</v>
      </c>
    </row>
    <row r="38" spans="1:9" s="4" customFormat="1" ht="15.75">
      <c r="A38" s="27"/>
      <c r="B38" s="60" t="s">
        <v>8</v>
      </c>
      <c r="C38" s="30"/>
      <c r="D38" s="48"/>
      <c r="E38" s="39"/>
      <c r="F38" s="39"/>
      <c r="G38" s="40"/>
      <c r="H38" s="40"/>
      <c r="I38" s="40"/>
    </row>
    <row r="39" spans="1:9" s="4" customFormat="1" ht="47.25">
      <c r="A39" s="27"/>
      <c r="B39" s="61" t="s">
        <v>168</v>
      </c>
      <c r="C39" s="28" t="s">
        <v>239</v>
      </c>
      <c r="D39" s="106"/>
      <c r="E39" s="106"/>
      <c r="F39" s="106"/>
      <c r="G39" s="106"/>
      <c r="H39" s="106"/>
      <c r="I39" s="106"/>
    </row>
    <row r="40" spans="1:9" s="4" customFormat="1" ht="78.75">
      <c r="A40" s="27"/>
      <c r="B40" s="61" t="s">
        <v>169</v>
      </c>
      <c r="C40" s="28" t="s">
        <v>273</v>
      </c>
      <c r="D40" s="56"/>
      <c r="E40" s="57"/>
      <c r="F40" s="57"/>
      <c r="G40" s="58"/>
      <c r="H40" s="59"/>
      <c r="I40" s="59"/>
    </row>
    <row r="41" spans="1:9" s="4" customFormat="1" ht="68.25" customHeight="1">
      <c r="A41" s="27" t="s">
        <v>10</v>
      </c>
      <c r="B41" s="3" t="s">
        <v>170</v>
      </c>
      <c r="C41" s="28" t="s">
        <v>239</v>
      </c>
      <c r="D41" s="56"/>
      <c r="E41" s="57"/>
      <c r="F41" s="57"/>
      <c r="G41" s="58"/>
      <c r="H41" s="59"/>
      <c r="I41" s="59"/>
    </row>
    <row r="42" spans="1:9" s="4" customFormat="1" ht="15.75">
      <c r="A42" s="27"/>
      <c r="B42" s="62" t="s">
        <v>200</v>
      </c>
      <c r="C42" s="28" t="s">
        <v>239</v>
      </c>
      <c r="D42" s="56"/>
      <c r="E42" s="57"/>
      <c r="F42" s="57"/>
      <c r="G42" s="58"/>
      <c r="H42" s="59"/>
      <c r="I42" s="59"/>
    </row>
    <row r="43" spans="1:9" s="4" customFormat="1" ht="36" customHeight="1">
      <c r="A43" s="27"/>
      <c r="B43" s="62" t="s">
        <v>201</v>
      </c>
      <c r="C43" s="28" t="s">
        <v>239</v>
      </c>
      <c r="D43" s="56"/>
      <c r="E43" s="57"/>
      <c r="F43" s="57"/>
      <c r="G43" s="58"/>
      <c r="H43" s="59"/>
      <c r="I43" s="59"/>
    </row>
    <row r="44" spans="1:9" s="4" customFormat="1" ht="23.25" customHeight="1">
      <c r="A44" s="27"/>
      <c r="B44" s="62" t="s">
        <v>202</v>
      </c>
      <c r="C44" s="28" t="s">
        <v>239</v>
      </c>
      <c r="D44" s="56"/>
      <c r="E44" s="57"/>
      <c r="F44" s="57"/>
      <c r="G44" s="58"/>
      <c r="H44" s="59"/>
      <c r="I44" s="59"/>
    </row>
    <row r="45" spans="1:9" s="4" customFormat="1" ht="63">
      <c r="A45" s="27" t="s">
        <v>11</v>
      </c>
      <c r="B45" s="3" t="s">
        <v>250</v>
      </c>
      <c r="C45" s="28" t="s">
        <v>239</v>
      </c>
      <c r="D45" s="56"/>
      <c r="E45" s="57"/>
      <c r="F45" s="57"/>
      <c r="G45" s="58"/>
      <c r="H45" s="59"/>
      <c r="I45" s="59"/>
    </row>
    <row r="46" spans="1:9" s="4" customFormat="1" ht="94.5">
      <c r="A46" s="27" t="s">
        <v>12</v>
      </c>
      <c r="B46" s="3" t="s">
        <v>248</v>
      </c>
      <c r="C46" s="28" t="s">
        <v>273</v>
      </c>
      <c r="D46" s="56"/>
      <c r="E46" s="57"/>
      <c r="F46" s="57"/>
      <c r="G46" s="58"/>
      <c r="H46" s="59"/>
      <c r="I46" s="59"/>
    </row>
    <row r="47" spans="1:9" s="4" customFormat="1" ht="78.75">
      <c r="A47" s="27" t="s">
        <v>13</v>
      </c>
      <c r="B47" s="3" t="s">
        <v>249</v>
      </c>
      <c r="C47" s="28" t="s">
        <v>273</v>
      </c>
      <c r="D47" s="56"/>
      <c r="E47" s="57"/>
      <c r="F47" s="57"/>
      <c r="G47" s="58"/>
      <c r="H47" s="59"/>
      <c r="I47" s="59"/>
    </row>
    <row r="48" spans="1:9" ht="57.75" customHeight="1">
      <c r="A48" s="118" t="s">
        <v>119</v>
      </c>
      <c r="B48" s="118"/>
      <c r="C48" s="118"/>
      <c r="D48" s="118"/>
      <c r="E48" s="118"/>
      <c r="F48" s="118"/>
      <c r="G48" s="118"/>
      <c r="H48" s="118"/>
      <c r="I48" s="118"/>
    </row>
    <row r="49" ht="70.5" customHeight="1"/>
    <row r="50" ht="70.5" customHeight="1"/>
  </sheetData>
  <sheetProtection/>
  <mergeCells count="12">
    <mergeCell ref="E6:I6"/>
    <mergeCell ref="E7:I7"/>
    <mergeCell ref="A1:I1"/>
    <mergeCell ref="A48:I48"/>
    <mergeCell ref="A3:D3"/>
    <mergeCell ref="A4:D4"/>
    <mergeCell ref="A5:D5"/>
    <mergeCell ref="A6:D6"/>
    <mergeCell ref="E3:I3"/>
    <mergeCell ref="E4:I4"/>
    <mergeCell ref="A7:D7"/>
    <mergeCell ref="E5:I5"/>
  </mergeCells>
  <dataValidations count="2">
    <dataValidation type="date" allowBlank="1" showInputMessage="1" showErrorMessage="1" sqref="E40:F47 E10:F11 D12:E17 E18:F18 F26:F29 F20:F21 E20:E33 E38:F38 D34:E37">
      <formula1>1</formula1>
      <formula2>73051</formula2>
    </dataValidation>
    <dataValidation type="decimal" allowBlank="1" showInputMessage="1" showErrorMessage="1" sqref="D40:D47 D18 D20:D33 D38">
      <formula1>-999999999999999</formula1>
      <formula2>999999999999999000</formula2>
    </dataValidation>
  </dataValidations>
  <printOptions/>
  <pageMargins left="0.984251968503937" right="0.4724409448818898" top="0.7086614173228347" bottom="0.5118110236220472" header="0.2755905511811024" footer="0"/>
  <pageSetup firstPageNumber="37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O69"/>
  <sheetViews>
    <sheetView zoomScaleSheetLayoutView="70" workbookViewId="0" topLeftCell="A7">
      <selection activeCell="N5" sqref="N5"/>
    </sheetView>
  </sheetViews>
  <sheetFormatPr defaultColWidth="9.00390625" defaultRowHeight="12.75"/>
  <cols>
    <col min="1" max="1" width="2.25390625" style="129" customWidth="1"/>
    <col min="2" max="2" width="16.25390625" style="129" customWidth="1"/>
    <col min="3" max="3" width="7.875" style="129" customWidth="1"/>
    <col min="4" max="9" width="10.75390625" style="129" customWidth="1"/>
    <col min="10" max="12" width="4.125" style="129" customWidth="1"/>
    <col min="13" max="13" width="10.125" style="129" customWidth="1"/>
    <col min="14" max="14" width="3.00390625" style="129" customWidth="1"/>
    <col min="15" max="15" width="7.875" style="130" customWidth="1"/>
    <col min="16" max="16384" width="9.00390625" style="129" customWidth="1"/>
  </cols>
  <sheetData>
    <row r="1" spans="2:13" ht="72.75" customHeight="1">
      <c r="B1" s="206" t="s">
        <v>342</v>
      </c>
      <c r="C1" s="206"/>
      <c r="D1" s="206"/>
      <c r="E1" s="206"/>
      <c r="F1" s="206"/>
      <c r="G1" s="206"/>
      <c r="H1" s="206"/>
      <c r="I1" s="206"/>
      <c r="J1" s="128"/>
      <c r="K1" s="128"/>
      <c r="L1" s="128"/>
      <c r="M1" s="128"/>
    </row>
    <row r="2" spans="2:13" ht="35.25" customHeight="1">
      <c r="B2" s="127"/>
      <c r="C2" s="127"/>
      <c r="D2" s="127"/>
      <c r="E2" s="127"/>
      <c r="F2" s="127"/>
      <c r="G2" s="127"/>
      <c r="H2" s="127"/>
      <c r="I2" s="127"/>
      <c r="J2" s="131"/>
      <c r="K2" s="131"/>
      <c r="L2" s="131"/>
      <c r="M2" s="131"/>
    </row>
    <row r="3" spans="2:13" ht="15.75">
      <c r="B3" s="183" t="s">
        <v>60</v>
      </c>
      <c r="C3" s="184"/>
      <c r="D3" s="184"/>
      <c r="E3" s="184"/>
      <c r="F3" s="179" t="s">
        <v>301</v>
      </c>
      <c r="G3" s="179"/>
      <c r="H3" s="179"/>
      <c r="I3" s="180"/>
      <c r="J3" s="132"/>
      <c r="K3" s="132"/>
      <c r="L3" s="132"/>
      <c r="M3" s="132"/>
    </row>
    <row r="4" spans="2:13" ht="15.75">
      <c r="B4" s="185" t="s">
        <v>61</v>
      </c>
      <c r="C4" s="186"/>
      <c r="D4" s="186"/>
      <c r="E4" s="186"/>
      <c r="F4" s="177">
        <v>2919006250</v>
      </c>
      <c r="G4" s="177"/>
      <c r="H4" s="177"/>
      <c r="I4" s="178"/>
      <c r="J4" s="133"/>
      <c r="K4" s="133"/>
      <c r="L4" s="133"/>
      <c r="M4" s="133"/>
    </row>
    <row r="5" spans="2:13" ht="15.75">
      <c r="B5" s="185" t="s">
        <v>62</v>
      </c>
      <c r="C5" s="186"/>
      <c r="D5" s="186"/>
      <c r="E5" s="186"/>
      <c r="F5" s="177">
        <v>291901001</v>
      </c>
      <c r="G5" s="177"/>
      <c r="H5" s="177"/>
      <c r="I5" s="178"/>
      <c r="J5" s="133"/>
      <c r="K5" s="133"/>
      <c r="L5" s="133"/>
      <c r="M5" s="133"/>
    </row>
    <row r="6" spans="2:13" ht="51" customHeight="1">
      <c r="B6" s="185" t="s">
        <v>63</v>
      </c>
      <c r="C6" s="186"/>
      <c r="D6" s="186"/>
      <c r="E6" s="186"/>
      <c r="F6" s="181" t="s">
        <v>334</v>
      </c>
      <c r="G6" s="181"/>
      <c r="H6" s="181"/>
      <c r="I6" s="182"/>
      <c r="J6" s="134"/>
      <c r="K6" s="134"/>
      <c r="L6" s="134"/>
      <c r="M6" s="134"/>
    </row>
    <row r="7" spans="2:13" ht="15.75">
      <c r="B7" s="204" t="s">
        <v>100</v>
      </c>
      <c r="C7" s="205"/>
      <c r="D7" s="205"/>
      <c r="E7" s="205"/>
      <c r="F7" s="202" t="s">
        <v>303</v>
      </c>
      <c r="G7" s="202"/>
      <c r="H7" s="202"/>
      <c r="I7" s="203"/>
      <c r="J7" s="135"/>
      <c r="K7" s="135"/>
      <c r="L7" s="135"/>
      <c r="M7" s="135"/>
    </row>
    <row r="8" spans="2:15" s="140" customFormat="1" ht="15.75">
      <c r="B8" s="136"/>
      <c r="C8" s="136"/>
      <c r="D8" s="136"/>
      <c r="E8" s="136"/>
      <c r="F8" s="136"/>
      <c r="G8" s="136"/>
      <c r="H8" s="137"/>
      <c r="I8" s="137"/>
      <c r="J8" s="137"/>
      <c r="K8" s="137"/>
      <c r="L8" s="137"/>
      <c r="M8" s="137"/>
      <c r="O8" s="130"/>
    </row>
    <row r="9" spans="2:15" s="142" customFormat="1" ht="46.5" customHeight="1">
      <c r="B9" s="188" t="s">
        <v>343</v>
      </c>
      <c r="C9" s="188" t="s">
        <v>346</v>
      </c>
      <c r="D9" s="189" t="s">
        <v>344</v>
      </c>
      <c r="E9" s="190"/>
      <c r="F9" s="189" t="s">
        <v>348</v>
      </c>
      <c r="G9" s="190"/>
      <c r="H9" s="188" t="s">
        <v>349</v>
      </c>
      <c r="I9" s="188"/>
      <c r="J9" s="141"/>
      <c r="K9" s="141"/>
      <c r="L9" s="141"/>
      <c r="M9" s="141"/>
      <c r="O9" s="130"/>
    </row>
    <row r="10" spans="2:13" ht="91.5" customHeight="1">
      <c r="B10" s="188"/>
      <c r="C10" s="188"/>
      <c r="D10" s="173" t="s">
        <v>347</v>
      </c>
      <c r="E10" s="173" t="s">
        <v>345</v>
      </c>
      <c r="F10" s="173" t="s">
        <v>347</v>
      </c>
      <c r="G10" s="173" t="s">
        <v>345</v>
      </c>
      <c r="H10" s="173" t="s">
        <v>347</v>
      </c>
      <c r="I10" s="173" t="s">
        <v>345</v>
      </c>
      <c r="J10" s="143"/>
      <c r="K10" s="143"/>
      <c r="L10" s="143"/>
      <c r="M10" s="143"/>
    </row>
    <row r="11" spans="2:13" ht="20.25" customHeight="1">
      <c r="B11" s="187" t="s">
        <v>335</v>
      </c>
      <c r="C11" s="187"/>
      <c r="D11" s="187"/>
      <c r="E11" s="187"/>
      <c r="F11" s="187"/>
      <c r="G11" s="187"/>
      <c r="H11" s="187"/>
      <c r="I11" s="187"/>
      <c r="J11" s="146"/>
      <c r="K11" s="146"/>
      <c r="L11" s="146"/>
      <c r="M11" s="146"/>
    </row>
    <row r="12" spans="2:13" ht="106.5" customHeight="1">
      <c r="B12" s="172" t="s">
        <v>351</v>
      </c>
      <c r="C12" s="145">
        <v>1</v>
      </c>
      <c r="D12" s="174">
        <v>1.5</v>
      </c>
      <c r="E12" s="145" t="s">
        <v>307</v>
      </c>
      <c r="F12" s="145" t="s">
        <v>307</v>
      </c>
      <c r="G12" s="145" t="s">
        <v>307</v>
      </c>
      <c r="H12" s="145" t="s">
        <v>307</v>
      </c>
      <c r="I12" s="145" t="s">
        <v>307</v>
      </c>
      <c r="J12" s="146"/>
      <c r="K12" s="146"/>
      <c r="L12" s="146"/>
      <c r="M12" s="146"/>
    </row>
    <row r="13" spans="2:13" ht="178.5" customHeight="1">
      <c r="B13" s="172" t="s">
        <v>352</v>
      </c>
      <c r="C13" s="145">
        <v>2</v>
      </c>
      <c r="D13" s="174">
        <v>1.5</v>
      </c>
      <c r="E13" s="145" t="s">
        <v>307</v>
      </c>
      <c r="F13" s="145" t="s">
        <v>307</v>
      </c>
      <c r="G13" s="145" t="s">
        <v>307</v>
      </c>
      <c r="H13" s="145" t="s">
        <v>307</v>
      </c>
      <c r="I13" s="145" t="s">
        <v>307</v>
      </c>
      <c r="J13" s="146"/>
      <c r="K13" s="146"/>
      <c r="L13" s="146"/>
      <c r="M13" s="146"/>
    </row>
    <row r="14" spans="2:13" ht="156.75" customHeight="1">
      <c r="B14" s="172" t="s">
        <v>353</v>
      </c>
      <c r="C14" s="145">
        <v>2</v>
      </c>
      <c r="D14" s="174">
        <v>1.3</v>
      </c>
      <c r="E14" s="174">
        <v>0.1</v>
      </c>
      <c r="F14" s="147" t="s">
        <v>307</v>
      </c>
      <c r="G14" s="147" t="s">
        <v>307</v>
      </c>
      <c r="H14" s="147" t="s">
        <v>307</v>
      </c>
      <c r="I14" s="147" t="s">
        <v>307</v>
      </c>
      <c r="J14" s="146"/>
      <c r="K14" s="146"/>
      <c r="L14" s="146"/>
      <c r="M14" s="146"/>
    </row>
    <row r="15" spans="2:13" ht="20.25" customHeight="1">
      <c r="B15" s="187" t="s">
        <v>350</v>
      </c>
      <c r="C15" s="187"/>
      <c r="D15" s="187"/>
      <c r="E15" s="187"/>
      <c r="F15" s="187"/>
      <c r="G15" s="187"/>
      <c r="H15" s="187"/>
      <c r="I15" s="187"/>
      <c r="J15" s="146"/>
      <c r="K15" s="146"/>
      <c r="L15" s="146"/>
      <c r="M15" s="146"/>
    </row>
    <row r="16" spans="2:15" ht="94.5" customHeight="1">
      <c r="B16" s="172" t="s">
        <v>351</v>
      </c>
      <c r="C16" s="145">
        <v>1</v>
      </c>
      <c r="D16" s="174">
        <v>1.5</v>
      </c>
      <c r="E16" s="145" t="s">
        <v>307</v>
      </c>
      <c r="F16" s="145" t="s">
        <v>307</v>
      </c>
      <c r="G16" s="145" t="s">
        <v>307</v>
      </c>
      <c r="H16" s="145" t="s">
        <v>307</v>
      </c>
      <c r="I16" s="145" t="s">
        <v>307</v>
      </c>
      <c r="J16" s="148"/>
      <c r="K16" s="148"/>
      <c r="L16" s="148"/>
      <c r="M16" s="149"/>
      <c r="N16" s="140"/>
      <c r="O16" s="150"/>
    </row>
    <row r="17" spans="2:15" ht="96.75" customHeight="1">
      <c r="B17" s="172" t="s">
        <v>351</v>
      </c>
      <c r="C17" s="145">
        <v>2</v>
      </c>
      <c r="D17" s="145">
        <v>1.343</v>
      </c>
      <c r="E17" s="145">
        <v>0.019</v>
      </c>
      <c r="F17" s="145" t="s">
        <v>307</v>
      </c>
      <c r="G17" s="145" t="s">
        <v>307</v>
      </c>
      <c r="H17" s="145" t="s">
        <v>307</v>
      </c>
      <c r="I17" s="145" t="s">
        <v>307</v>
      </c>
      <c r="J17" s="148"/>
      <c r="K17" s="148"/>
      <c r="L17" s="148"/>
      <c r="M17" s="149"/>
      <c r="N17" s="140"/>
      <c r="O17" s="150"/>
    </row>
    <row r="18" spans="2:15" ht="28.5" customHeight="1">
      <c r="B18" s="192" t="s">
        <v>336</v>
      </c>
      <c r="C18" s="193"/>
      <c r="D18" s="193"/>
      <c r="E18" s="194"/>
      <c r="F18" s="195" t="s">
        <v>341</v>
      </c>
      <c r="G18" s="196"/>
      <c r="H18" s="196"/>
      <c r="I18" s="197"/>
      <c r="J18" s="148"/>
      <c r="K18" s="148"/>
      <c r="L18" s="148"/>
      <c r="M18" s="149"/>
      <c r="N18" s="140"/>
      <c r="O18" s="150"/>
    </row>
    <row r="19" spans="2:15" ht="30.75" customHeight="1">
      <c r="B19" s="192" t="s">
        <v>337</v>
      </c>
      <c r="C19" s="193"/>
      <c r="D19" s="193"/>
      <c r="E19" s="194"/>
      <c r="F19" s="198" t="s">
        <v>338</v>
      </c>
      <c r="G19" s="199"/>
      <c r="H19" s="199"/>
      <c r="I19" s="200"/>
      <c r="J19" s="148"/>
      <c r="K19" s="148"/>
      <c r="L19" s="148"/>
      <c r="M19" s="149"/>
      <c r="N19" s="140"/>
      <c r="O19" s="150"/>
    </row>
    <row r="20" spans="2:15" ht="15.75" customHeight="1">
      <c r="B20" s="151"/>
      <c r="C20" s="144"/>
      <c r="D20" s="152"/>
      <c r="E20" s="152"/>
      <c r="F20" s="152"/>
      <c r="G20" s="152"/>
      <c r="H20" s="153"/>
      <c r="I20" s="148"/>
      <c r="J20" s="148"/>
      <c r="K20" s="148"/>
      <c r="L20" s="148"/>
      <c r="M20" s="149"/>
      <c r="N20" s="140"/>
      <c r="O20" s="150"/>
    </row>
    <row r="21" spans="2:15" ht="15.75" customHeight="1">
      <c r="B21" s="201" t="s">
        <v>296</v>
      </c>
      <c r="C21" s="201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40"/>
      <c r="O21" s="150"/>
    </row>
    <row r="22" spans="2:15" ht="33" customHeight="1">
      <c r="B22" s="191" t="s">
        <v>339</v>
      </c>
      <c r="C22" s="191"/>
      <c r="D22" s="191"/>
      <c r="E22" s="191"/>
      <c r="F22" s="191"/>
      <c r="G22" s="191"/>
      <c r="H22" s="191"/>
      <c r="I22" s="191"/>
      <c r="J22" s="170"/>
      <c r="K22" s="170"/>
      <c r="L22" s="170"/>
      <c r="N22" s="140"/>
      <c r="O22" s="150"/>
    </row>
    <row r="23" spans="2:15" ht="33.75" customHeight="1">
      <c r="B23" s="191" t="s">
        <v>340</v>
      </c>
      <c r="C23" s="191"/>
      <c r="D23" s="191"/>
      <c r="E23" s="191"/>
      <c r="F23" s="191"/>
      <c r="G23" s="191"/>
      <c r="H23" s="191"/>
      <c r="I23" s="191"/>
      <c r="J23" s="171"/>
      <c r="K23" s="171"/>
      <c r="L23" s="171"/>
      <c r="N23" s="140"/>
      <c r="O23" s="150"/>
    </row>
    <row r="24" spans="2:15" ht="15.75" customHeight="1">
      <c r="B24" s="151"/>
      <c r="C24" s="143"/>
      <c r="D24" s="152"/>
      <c r="E24" s="152"/>
      <c r="F24" s="152"/>
      <c r="G24" s="152"/>
      <c r="H24" s="148"/>
      <c r="I24" s="155"/>
      <c r="J24" s="155"/>
      <c r="K24" s="155"/>
      <c r="L24" s="155"/>
      <c r="M24" s="148"/>
      <c r="N24" s="140"/>
      <c r="O24" s="150"/>
    </row>
    <row r="25" spans="2:15" ht="15.75" customHeight="1">
      <c r="B25" s="151"/>
      <c r="C25" s="143"/>
      <c r="D25" s="152"/>
      <c r="E25" s="152"/>
      <c r="F25" s="152"/>
      <c r="G25" s="152"/>
      <c r="H25" s="148"/>
      <c r="I25" s="155"/>
      <c r="J25" s="155"/>
      <c r="K25" s="155"/>
      <c r="L25" s="155"/>
      <c r="M25" s="148"/>
      <c r="N25" s="140"/>
      <c r="O25" s="150"/>
    </row>
    <row r="26" spans="2:15" ht="15.75" customHeight="1">
      <c r="B26" s="151"/>
      <c r="C26" s="143"/>
      <c r="D26" s="152"/>
      <c r="E26" s="152"/>
      <c r="F26" s="152"/>
      <c r="G26" s="152"/>
      <c r="H26" s="148"/>
      <c r="I26" s="155"/>
      <c r="J26" s="155"/>
      <c r="K26" s="155"/>
      <c r="L26" s="155"/>
      <c r="M26" s="148"/>
      <c r="N26" s="140"/>
      <c r="O26" s="150"/>
    </row>
    <row r="27" spans="2:15" ht="15.75" customHeight="1">
      <c r="B27" s="151"/>
      <c r="C27" s="143"/>
      <c r="D27" s="152"/>
      <c r="E27" s="152"/>
      <c r="F27" s="152"/>
      <c r="G27" s="152"/>
      <c r="H27" s="148"/>
      <c r="I27" s="155"/>
      <c r="J27" s="155"/>
      <c r="K27" s="155"/>
      <c r="L27" s="155"/>
      <c r="M27" s="148"/>
      <c r="N27" s="140"/>
      <c r="O27" s="150"/>
    </row>
    <row r="28" spans="2:15" ht="15.75" customHeight="1">
      <c r="B28" s="151"/>
      <c r="C28" s="143"/>
      <c r="D28" s="152"/>
      <c r="E28" s="152"/>
      <c r="F28" s="152"/>
      <c r="G28" s="152"/>
      <c r="H28" s="148"/>
      <c r="I28" s="155"/>
      <c r="J28" s="155"/>
      <c r="K28" s="155"/>
      <c r="L28" s="155"/>
      <c r="M28" s="148"/>
      <c r="N28" s="140"/>
      <c r="O28" s="150"/>
    </row>
    <row r="29" spans="2:15" ht="15.75">
      <c r="B29" s="151"/>
      <c r="C29" s="143"/>
      <c r="D29" s="152"/>
      <c r="E29" s="152"/>
      <c r="F29" s="152"/>
      <c r="G29" s="152"/>
      <c r="H29" s="155"/>
      <c r="I29" s="155"/>
      <c r="J29" s="155"/>
      <c r="K29" s="155"/>
      <c r="L29" s="155"/>
      <c r="M29" s="148"/>
      <c r="N29" s="140"/>
      <c r="O29" s="150"/>
    </row>
    <row r="30" spans="2:15" ht="32.25" customHeight="1">
      <c r="B30" s="156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0"/>
      <c r="O30" s="150"/>
    </row>
    <row r="31" spans="2:15" ht="15.75">
      <c r="B31" s="151"/>
      <c r="C31" s="144"/>
      <c r="D31" s="152"/>
      <c r="E31" s="152"/>
      <c r="F31" s="152"/>
      <c r="G31" s="152"/>
      <c r="H31" s="153"/>
      <c r="I31" s="148"/>
      <c r="J31" s="148"/>
      <c r="K31" s="148"/>
      <c r="L31" s="148"/>
      <c r="M31" s="149"/>
      <c r="N31" s="140"/>
      <c r="O31" s="150"/>
    </row>
    <row r="32" spans="2:15" ht="15.75">
      <c r="B32" s="151"/>
      <c r="C32" s="144"/>
      <c r="D32" s="154"/>
      <c r="E32" s="154"/>
      <c r="F32" s="154"/>
      <c r="G32" s="154"/>
      <c r="H32" s="148"/>
      <c r="I32" s="155"/>
      <c r="J32" s="155"/>
      <c r="K32" s="155"/>
      <c r="L32" s="155"/>
      <c r="M32" s="148"/>
      <c r="N32" s="140"/>
      <c r="O32" s="150"/>
    </row>
    <row r="33" spans="2:15" ht="15.75">
      <c r="B33" s="151"/>
      <c r="C33" s="143"/>
      <c r="D33" s="152"/>
      <c r="E33" s="152"/>
      <c r="F33" s="152"/>
      <c r="G33" s="152"/>
      <c r="H33" s="148"/>
      <c r="I33" s="155"/>
      <c r="J33" s="155"/>
      <c r="K33" s="155"/>
      <c r="L33" s="155"/>
      <c r="M33" s="148"/>
      <c r="N33" s="140"/>
      <c r="O33" s="150"/>
    </row>
    <row r="34" spans="2:15" ht="15.75">
      <c r="B34" s="151"/>
      <c r="C34" s="143"/>
      <c r="D34" s="152"/>
      <c r="E34" s="152"/>
      <c r="F34" s="152"/>
      <c r="G34" s="152"/>
      <c r="H34" s="155"/>
      <c r="I34" s="155"/>
      <c r="J34" s="155"/>
      <c r="K34" s="155"/>
      <c r="L34" s="155"/>
      <c r="M34" s="148"/>
      <c r="N34" s="140"/>
      <c r="O34" s="150"/>
    </row>
    <row r="35" spans="2:15" ht="33" customHeight="1">
      <c r="B35" s="156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0"/>
      <c r="O35" s="150"/>
    </row>
    <row r="36" spans="2:15" ht="15.75">
      <c r="B36" s="151"/>
      <c r="C36" s="143"/>
      <c r="D36" s="152"/>
      <c r="E36" s="152"/>
      <c r="F36" s="152"/>
      <c r="G36" s="152"/>
      <c r="H36" s="153"/>
      <c r="I36" s="148"/>
      <c r="J36" s="148"/>
      <c r="K36" s="148"/>
      <c r="L36" s="148"/>
      <c r="M36" s="149"/>
      <c r="N36" s="140"/>
      <c r="O36" s="150"/>
    </row>
    <row r="37" spans="2:15" ht="15.75">
      <c r="B37" s="151"/>
      <c r="C37" s="143"/>
      <c r="D37" s="154"/>
      <c r="E37" s="154"/>
      <c r="F37" s="154"/>
      <c r="G37" s="154"/>
      <c r="H37" s="148"/>
      <c r="I37" s="155"/>
      <c r="J37" s="155"/>
      <c r="K37" s="155"/>
      <c r="L37" s="155"/>
      <c r="M37" s="148"/>
      <c r="N37" s="140"/>
      <c r="O37" s="150"/>
    </row>
    <row r="38" spans="2:15" ht="15.75">
      <c r="B38" s="151"/>
      <c r="C38" s="143"/>
      <c r="D38" s="152"/>
      <c r="E38" s="152"/>
      <c r="F38" s="152"/>
      <c r="G38" s="152"/>
      <c r="H38" s="148"/>
      <c r="I38" s="155"/>
      <c r="J38" s="155"/>
      <c r="K38" s="155"/>
      <c r="L38" s="155"/>
      <c r="M38" s="148"/>
      <c r="N38" s="140"/>
      <c r="O38" s="150"/>
    </row>
    <row r="39" spans="2:15" ht="15.75">
      <c r="B39" s="151"/>
      <c r="C39" s="143"/>
      <c r="D39" s="152"/>
      <c r="E39" s="152"/>
      <c r="F39" s="152"/>
      <c r="G39" s="152"/>
      <c r="H39" s="155"/>
      <c r="I39" s="155"/>
      <c r="J39" s="155"/>
      <c r="K39" s="155"/>
      <c r="L39" s="155"/>
      <c r="M39" s="148"/>
      <c r="N39" s="140"/>
      <c r="O39" s="150"/>
    </row>
    <row r="40" spans="2:15" ht="15" customHeight="1">
      <c r="B40" s="151"/>
      <c r="C40" s="157"/>
      <c r="D40" s="157"/>
      <c r="E40" s="157"/>
      <c r="F40" s="157"/>
      <c r="G40" s="157"/>
      <c r="H40" s="143"/>
      <c r="I40" s="143"/>
      <c r="J40" s="143"/>
      <c r="K40" s="143"/>
      <c r="L40" s="143"/>
      <c r="M40" s="143"/>
      <c r="N40" s="140"/>
      <c r="O40" s="150"/>
    </row>
    <row r="41" spans="2:15" ht="18.75" customHeight="1">
      <c r="B41" s="151"/>
      <c r="C41" s="157"/>
      <c r="D41" s="157"/>
      <c r="E41" s="157"/>
      <c r="F41" s="157"/>
      <c r="G41" s="157"/>
      <c r="H41" s="143"/>
      <c r="I41" s="143"/>
      <c r="J41" s="143"/>
      <c r="K41" s="143"/>
      <c r="L41" s="143"/>
      <c r="M41" s="143"/>
      <c r="N41" s="140"/>
      <c r="O41" s="150"/>
    </row>
    <row r="42" spans="2:15" ht="32.25" customHeight="1">
      <c r="B42" s="156"/>
      <c r="C42" s="157"/>
      <c r="D42" s="157"/>
      <c r="E42" s="157"/>
      <c r="F42" s="157"/>
      <c r="G42" s="157"/>
      <c r="H42" s="155"/>
      <c r="I42" s="155"/>
      <c r="J42" s="155"/>
      <c r="K42" s="155"/>
      <c r="L42" s="155"/>
      <c r="M42" s="155"/>
      <c r="N42" s="140"/>
      <c r="O42" s="150"/>
    </row>
    <row r="43" spans="2:15" ht="32.25" customHeight="1">
      <c r="B43" s="156"/>
      <c r="C43" s="157"/>
      <c r="D43" s="157"/>
      <c r="E43" s="157"/>
      <c r="F43" s="157"/>
      <c r="G43" s="157"/>
      <c r="H43" s="155"/>
      <c r="I43" s="155"/>
      <c r="J43" s="155"/>
      <c r="K43" s="155"/>
      <c r="L43" s="155"/>
      <c r="M43" s="155"/>
      <c r="N43" s="140"/>
      <c r="O43" s="150"/>
    </row>
    <row r="44" spans="2:15" ht="33" customHeight="1"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40"/>
      <c r="O44" s="150"/>
    </row>
    <row r="45" spans="2:15" ht="15.75">
      <c r="B45" s="156"/>
      <c r="C45" s="157"/>
      <c r="D45" s="157"/>
      <c r="E45" s="157"/>
      <c r="F45" s="157"/>
      <c r="G45" s="157"/>
      <c r="H45" s="132"/>
      <c r="I45" s="132"/>
      <c r="J45" s="132"/>
      <c r="K45" s="132"/>
      <c r="L45" s="132"/>
      <c r="M45" s="132"/>
      <c r="N45" s="140"/>
      <c r="O45" s="150"/>
    </row>
    <row r="46" spans="2:15" ht="15.75">
      <c r="B46" s="156"/>
      <c r="C46" s="157"/>
      <c r="D46" s="157"/>
      <c r="E46" s="157"/>
      <c r="F46" s="157"/>
      <c r="G46" s="157"/>
      <c r="H46" s="132"/>
      <c r="I46" s="132"/>
      <c r="J46" s="132"/>
      <c r="K46" s="132"/>
      <c r="L46" s="132"/>
      <c r="M46" s="132"/>
      <c r="N46" s="140"/>
      <c r="O46" s="150"/>
    </row>
    <row r="47" spans="2:15" ht="15.75">
      <c r="B47" s="156"/>
      <c r="C47" s="157"/>
      <c r="D47" s="157"/>
      <c r="E47" s="157"/>
      <c r="F47" s="157"/>
      <c r="G47" s="157"/>
      <c r="H47" s="132"/>
      <c r="I47" s="132"/>
      <c r="J47" s="132"/>
      <c r="K47" s="132"/>
      <c r="L47" s="132"/>
      <c r="M47" s="132"/>
      <c r="N47" s="140"/>
      <c r="O47" s="150"/>
    </row>
    <row r="48" spans="2:15" ht="15.75">
      <c r="B48" s="156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40"/>
      <c r="O48" s="150"/>
    </row>
    <row r="49" spans="2:15" ht="15.75">
      <c r="B49" s="156"/>
      <c r="C49" s="132"/>
      <c r="D49" s="132"/>
      <c r="E49" s="132"/>
      <c r="F49" s="132"/>
      <c r="G49" s="132"/>
      <c r="H49" s="158"/>
      <c r="I49" s="158"/>
      <c r="J49" s="158"/>
      <c r="K49" s="158"/>
      <c r="L49" s="158"/>
      <c r="M49" s="158"/>
      <c r="N49" s="140"/>
      <c r="O49" s="150"/>
    </row>
    <row r="50" spans="2:15" ht="48" customHeight="1">
      <c r="B50" s="156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0"/>
      <c r="O50" s="150"/>
    </row>
    <row r="51" spans="2:15" ht="48" customHeight="1">
      <c r="B51" s="156"/>
      <c r="C51" s="157"/>
      <c r="D51" s="157"/>
      <c r="E51" s="157"/>
      <c r="F51" s="157"/>
      <c r="G51" s="157"/>
      <c r="H51" s="159"/>
      <c r="I51" s="159"/>
      <c r="J51" s="159"/>
      <c r="K51" s="159"/>
      <c r="L51" s="159"/>
      <c r="M51" s="159"/>
      <c r="N51" s="140"/>
      <c r="O51" s="150"/>
    </row>
    <row r="52" spans="2:15" ht="32.25" customHeight="1">
      <c r="B52" s="156"/>
      <c r="C52" s="157"/>
      <c r="D52" s="157"/>
      <c r="E52" s="157"/>
      <c r="F52" s="157"/>
      <c r="G52" s="157"/>
      <c r="H52" s="132"/>
      <c r="I52" s="132"/>
      <c r="J52" s="132"/>
      <c r="K52" s="132"/>
      <c r="L52" s="132"/>
      <c r="M52" s="132"/>
      <c r="N52" s="140"/>
      <c r="O52" s="150"/>
    </row>
    <row r="53" spans="2:15" ht="15.75" customHeight="1">
      <c r="B53" s="156"/>
      <c r="C53" s="157"/>
      <c r="D53" s="157"/>
      <c r="E53" s="157"/>
      <c r="F53" s="157"/>
      <c r="G53" s="157"/>
      <c r="H53" s="132"/>
      <c r="I53" s="132"/>
      <c r="J53" s="132"/>
      <c r="K53" s="132"/>
      <c r="L53" s="132"/>
      <c r="M53" s="132"/>
      <c r="N53" s="140"/>
      <c r="O53" s="150"/>
    </row>
    <row r="54" spans="2:15" ht="15" customHeight="1">
      <c r="B54" s="156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40"/>
      <c r="O54" s="150"/>
    </row>
    <row r="55" spans="2:15" ht="32.25" customHeight="1">
      <c r="B55" s="156"/>
      <c r="C55" s="144"/>
      <c r="D55" s="144"/>
      <c r="E55" s="144"/>
      <c r="F55" s="144"/>
      <c r="G55" s="144"/>
      <c r="H55" s="159"/>
      <c r="I55" s="159"/>
      <c r="J55" s="159"/>
      <c r="K55" s="159"/>
      <c r="L55" s="159"/>
      <c r="M55" s="159"/>
      <c r="N55" s="140"/>
      <c r="O55" s="150"/>
    </row>
    <row r="56" spans="2:15" ht="30.75" customHeight="1">
      <c r="B56" s="151"/>
      <c r="C56" s="157"/>
      <c r="D56" s="157"/>
      <c r="E56" s="157"/>
      <c r="F56" s="157"/>
      <c r="G56" s="157"/>
      <c r="H56" s="159"/>
      <c r="I56" s="159"/>
      <c r="J56" s="159"/>
      <c r="K56" s="159"/>
      <c r="L56" s="159"/>
      <c r="M56" s="159"/>
      <c r="N56" s="140"/>
      <c r="O56" s="150"/>
    </row>
    <row r="57" spans="2:15" ht="19.5" customHeight="1">
      <c r="B57" s="151"/>
      <c r="C57" s="157"/>
      <c r="D57" s="157"/>
      <c r="E57" s="157"/>
      <c r="F57" s="157"/>
      <c r="G57" s="157"/>
      <c r="H57" s="159"/>
      <c r="I57" s="159"/>
      <c r="J57" s="159"/>
      <c r="K57" s="159"/>
      <c r="L57" s="159"/>
      <c r="M57" s="159"/>
      <c r="N57" s="140"/>
      <c r="O57" s="150"/>
    </row>
    <row r="58" spans="2:15" ht="33.75" customHeight="1">
      <c r="B58" s="156"/>
      <c r="C58" s="157"/>
      <c r="D58" s="157"/>
      <c r="E58" s="157"/>
      <c r="F58" s="157"/>
      <c r="G58" s="157"/>
      <c r="H58" s="132"/>
      <c r="I58" s="132"/>
      <c r="J58" s="132"/>
      <c r="K58" s="132"/>
      <c r="L58" s="132"/>
      <c r="M58" s="132"/>
      <c r="N58" s="140"/>
      <c r="O58" s="150"/>
    </row>
    <row r="59" spans="2:15" ht="18" customHeight="1">
      <c r="B59" s="156"/>
      <c r="C59" s="157"/>
      <c r="D59" s="157"/>
      <c r="E59" s="157"/>
      <c r="F59" s="157"/>
      <c r="G59" s="157"/>
      <c r="H59" s="132"/>
      <c r="I59" s="132"/>
      <c r="J59" s="132"/>
      <c r="K59" s="132"/>
      <c r="L59" s="132"/>
      <c r="M59" s="132"/>
      <c r="N59" s="140"/>
      <c r="O59" s="150"/>
    </row>
    <row r="60" spans="2:15" ht="17.25" customHeight="1">
      <c r="B60" s="156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40"/>
      <c r="O60" s="150"/>
    </row>
    <row r="61" spans="2:15" ht="28.5" customHeight="1">
      <c r="B61" s="160"/>
      <c r="C61" s="161"/>
      <c r="D61" s="161"/>
      <c r="E61" s="161"/>
      <c r="F61" s="161"/>
      <c r="G61" s="161"/>
      <c r="H61" s="162"/>
      <c r="I61" s="162"/>
      <c r="J61" s="162"/>
      <c r="K61" s="162"/>
      <c r="L61" s="162"/>
      <c r="M61" s="162"/>
      <c r="N61" s="140"/>
      <c r="O61" s="150"/>
    </row>
    <row r="62" spans="2:15" ht="15.75">
      <c r="B62" s="163"/>
      <c r="C62" s="163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40"/>
      <c r="O62" s="150"/>
    </row>
    <row r="63" spans="2:15" ht="36" customHeight="1"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40"/>
      <c r="O63" s="150"/>
    </row>
    <row r="64" spans="2:15" ht="36" customHeight="1"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40"/>
      <c r="O64" s="150"/>
    </row>
    <row r="65" spans="2:15" ht="57" customHeight="1"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40"/>
      <c r="O65" s="150"/>
    </row>
    <row r="66" spans="2:15" ht="15"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50"/>
    </row>
    <row r="67" spans="2:15" ht="15"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50"/>
    </row>
    <row r="68" spans="2:15" ht="15"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50"/>
    </row>
    <row r="69" spans="2:15" ht="15"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50"/>
    </row>
  </sheetData>
  <sheetProtection/>
  <mergeCells count="25">
    <mergeCell ref="B1:I1"/>
    <mergeCell ref="B5:E5"/>
    <mergeCell ref="B6:E6"/>
    <mergeCell ref="B23:I23"/>
    <mergeCell ref="H9:I9"/>
    <mergeCell ref="B9:B10"/>
    <mergeCell ref="B18:E18"/>
    <mergeCell ref="B19:E19"/>
    <mergeCell ref="F18:I18"/>
    <mergeCell ref="F19:I19"/>
    <mergeCell ref="B21:C21"/>
    <mergeCell ref="B22:I22"/>
    <mergeCell ref="B11:I11"/>
    <mergeCell ref="B3:E3"/>
    <mergeCell ref="B4:E4"/>
    <mergeCell ref="B15:I15"/>
    <mergeCell ref="C9:C10"/>
    <mergeCell ref="D9:E9"/>
    <mergeCell ref="F9:G9"/>
    <mergeCell ref="F7:I7"/>
    <mergeCell ref="B7:E7"/>
    <mergeCell ref="F5:I5"/>
    <mergeCell ref="F3:I3"/>
    <mergeCell ref="F4:I4"/>
    <mergeCell ref="F6:I6"/>
  </mergeCells>
  <printOptions/>
  <pageMargins left="0.7874015748031497" right="0.4724409448818898" top="1.1811023622047245" bottom="0.4330708661417323" header="0.3937007874015748" footer="0.1968503937007874"/>
  <pageSetup firstPageNumber="2" useFirstPageNumber="1" horizontalDpi="600" verticalDpi="600" orientation="portrait" paperSize="9" r:id="rId1"/>
  <headerFooter alignWithMargins="0">
    <oddHeader>&amp;C&amp;"Times New Roman,обычный"&amp;12&amp;P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zoomScale="70" zoomScaleNormal="70" zoomScaleSheetLayoutView="70" workbookViewId="0" topLeftCell="A45">
      <selection activeCell="D62" sqref="D62"/>
    </sheetView>
  </sheetViews>
  <sheetFormatPr defaultColWidth="9.00390625" defaultRowHeight="12.75"/>
  <cols>
    <col min="1" max="1" width="7.625" style="1" customWidth="1"/>
    <col min="2" max="2" width="59.00390625" style="1" customWidth="1"/>
    <col min="3" max="3" width="11.625" style="1" customWidth="1"/>
    <col min="4" max="4" width="10.375" style="1" customWidth="1"/>
    <col min="5" max="16384" width="9.125" style="1" customWidth="1"/>
  </cols>
  <sheetData>
    <row r="1" spans="1:4" ht="72" customHeight="1">
      <c r="A1" s="117" t="s">
        <v>195</v>
      </c>
      <c r="B1" s="117"/>
      <c r="C1" s="117"/>
      <c r="D1" s="117"/>
    </row>
    <row r="2" spans="1:4" ht="30" customHeight="1">
      <c r="A2" s="7"/>
      <c r="B2" s="7"/>
      <c r="C2" s="7"/>
      <c r="D2" s="7"/>
    </row>
    <row r="3" spans="1:4" s="10" customFormat="1" ht="17.25" customHeight="1">
      <c r="A3" s="207" t="s">
        <v>60</v>
      </c>
      <c r="B3" s="208"/>
      <c r="C3" s="210" t="str">
        <f>IF(цены!E3=0," ",цены!E3)</f>
        <v>ООО "Сосновский ЖКУ"</v>
      </c>
      <c r="D3" s="211"/>
    </row>
    <row r="4" spans="1:4" s="10" customFormat="1" ht="17.25" customHeight="1">
      <c r="A4" s="207" t="s">
        <v>61</v>
      </c>
      <c r="B4" s="208"/>
      <c r="C4" s="210">
        <f>IF(цены!E4=0," ",цены!E4)</f>
        <v>2919006250</v>
      </c>
      <c r="D4" s="211"/>
    </row>
    <row r="5" spans="1:4" s="10" customFormat="1" ht="17.25" customHeight="1">
      <c r="A5" s="207" t="s">
        <v>62</v>
      </c>
      <c r="B5" s="208"/>
      <c r="C5" s="210">
        <f>IF(цены!E5=0," ",цены!E5)</f>
        <v>291901001</v>
      </c>
      <c r="D5" s="211"/>
    </row>
    <row r="6" spans="1:4" s="10" customFormat="1" ht="81.75" customHeight="1">
      <c r="A6" s="207" t="s">
        <v>63</v>
      </c>
      <c r="B6" s="208"/>
      <c r="C6" s="210" t="str">
        <f>IF(цены!E6=0," ",цены!E6)</f>
        <v>164637, Архангельская область, Пинежский район, п.Сосновка, ул.Набережная, д.4</v>
      </c>
      <c r="D6" s="211"/>
    </row>
    <row r="7" spans="1:4" ht="18.75">
      <c r="A7" s="2"/>
      <c r="B7" s="2"/>
      <c r="C7" s="2"/>
      <c r="D7" s="2"/>
    </row>
    <row r="8" spans="1:4" s="4" customFormat="1" ht="41.25" customHeight="1">
      <c r="A8" s="30" t="s">
        <v>0</v>
      </c>
      <c r="B8" s="30" t="s">
        <v>1</v>
      </c>
      <c r="C8" s="30" t="s">
        <v>2</v>
      </c>
      <c r="D8" s="28" t="s">
        <v>3</v>
      </c>
    </row>
    <row r="9" spans="1:4" s="4" customFormat="1" ht="96" customHeight="1">
      <c r="A9" s="42" t="s">
        <v>5</v>
      </c>
      <c r="B9" s="64" t="s">
        <v>204</v>
      </c>
      <c r="C9" s="43" t="s">
        <v>14</v>
      </c>
      <c r="D9" s="49" t="s">
        <v>311</v>
      </c>
    </row>
    <row r="10" spans="1:4" s="4" customFormat="1" ht="26.25" customHeight="1">
      <c r="A10" s="42" t="s">
        <v>10</v>
      </c>
      <c r="B10" s="64" t="s">
        <v>205</v>
      </c>
      <c r="C10" s="43" t="s">
        <v>15</v>
      </c>
      <c r="D10" s="50"/>
    </row>
    <row r="11" spans="1:4" s="4" customFormat="1" ht="36" customHeight="1">
      <c r="A11" s="42">
        <v>3</v>
      </c>
      <c r="B11" s="64" t="s">
        <v>206</v>
      </c>
      <c r="C11" s="43" t="s">
        <v>15</v>
      </c>
      <c r="D11" s="50">
        <v>241.2</v>
      </c>
    </row>
    <row r="12" spans="1:4" s="4" customFormat="1" ht="52.5" customHeight="1">
      <c r="A12" s="42" t="s">
        <v>16</v>
      </c>
      <c r="B12" s="44" t="s">
        <v>274</v>
      </c>
      <c r="C12" s="43" t="s">
        <v>15</v>
      </c>
      <c r="D12" s="111" t="str">
        <f>IF(OR(D13&lt;&gt;0,D14&lt;&gt;0,D15&lt;&gt;0),SUM(D13:D15)," ")</f>
        <v> </v>
      </c>
    </row>
    <row r="13" spans="1:4" s="4" customFormat="1" ht="21" customHeight="1">
      <c r="A13" s="42" t="s">
        <v>121</v>
      </c>
      <c r="B13" s="45" t="s">
        <v>20</v>
      </c>
      <c r="C13" s="43" t="s">
        <v>15</v>
      </c>
      <c r="D13" s="110"/>
    </row>
    <row r="14" spans="1:4" s="4" customFormat="1" ht="21" customHeight="1">
      <c r="A14" s="42" t="s">
        <v>122</v>
      </c>
      <c r="B14" s="45" t="s">
        <v>21</v>
      </c>
      <c r="C14" s="43" t="s">
        <v>15</v>
      </c>
      <c r="D14" s="110"/>
    </row>
    <row r="15" spans="1:4" s="4" customFormat="1" ht="21" customHeight="1">
      <c r="A15" s="42" t="s">
        <v>123</v>
      </c>
      <c r="B15" s="45" t="s">
        <v>22</v>
      </c>
      <c r="C15" s="43" t="s">
        <v>15</v>
      </c>
      <c r="D15" s="110"/>
    </row>
    <row r="16" spans="1:4" s="4" customFormat="1" ht="50.25" customHeight="1">
      <c r="A16" s="42" t="s">
        <v>17</v>
      </c>
      <c r="B16" s="44" t="s">
        <v>207</v>
      </c>
      <c r="C16" s="28" t="s">
        <v>15</v>
      </c>
      <c r="D16" s="50">
        <v>32.9</v>
      </c>
    </row>
    <row r="17" spans="1:4" s="4" customFormat="1" ht="25.5" customHeight="1">
      <c r="A17" s="42" t="s">
        <v>124</v>
      </c>
      <c r="B17" s="45" t="s">
        <v>290</v>
      </c>
      <c r="C17" s="43" t="s">
        <v>25</v>
      </c>
      <c r="D17" s="50">
        <v>9.241</v>
      </c>
    </row>
    <row r="18" spans="1:4" s="4" customFormat="1" ht="25.5" customHeight="1">
      <c r="A18" s="42" t="s">
        <v>125</v>
      </c>
      <c r="B18" s="45" t="s">
        <v>241</v>
      </c>
      <c r="C18" s="43" t="s">
        <v>291</v>
      </c>
      <c r="D18" s="50">
        <v>3.559</v>
      </c>
    </row>
    <row r="19" spans="1:4" s="4" customFormat="1" ht="25.5" customHeight="1">
      <c r="A19" s="42" t="s">
        <v>18</v>
      </c>
      <c r="B19" s="44" t="s">
        <v>275</v>
      </c>
      <c r="C19" s="28" t="s">
        <v>15</v>
      </c>
      <c r="D19" s="111"/>
    </row>
    <row r="20" spans="1:4" s="4" customFormat="1" ht="25.5" customHeight="1">
      <c r="A20" s="42" t="s">
        <v>19</v>
      </c>
      <c r="B20" s="45" t="s">
        <v>276</v>
      </c>
      <c r="C20" s="43" t="s">
        <v>126</v>
      </c>
      <c r="D20" s="112" t="str">
        <f>IF(OR(D21&lt;&gt;0,D22&lt;&gt;0,D23&lt;&gt;0,D24&lt;&gt;0,D25&lt;&gt;0,D26&lt;&gt;0,D27&lt;&gt;0,D28&lt;&gt;0),SUM(D21:D28)," ")</f>
        <v> </v>
      </c>
    </row>
    <row r="21" spans="1:4" s="4" customFormat="1" ht="24.75" customHeight="1">
      <c r="A21" s="42" t="s">
        <v>127</v>
      </c>
      <c r="B21" s="46" t="s">
        <v>128</v>
      </c>
      <c r="C21" s="43" t="s">
        <v>126</v>
      </c>
      <c r="D21" s="110"/>
    </row>
    <row r="22" spans="1:4" s="4" customFormat="1" ht="24.75" customHeight="1">
      <c r="A22" s="42" t="s">
        <v>129</v>
      </c>
      <c r="B22" s="46" t="s">
        <v>130</v>
      </c>
      <c r="C22" s="43" t="s">
        <v>126</v>
      </c>
      <c r="D22" s="110"/>
    </row>
    <row r="23" spans="1:4" s="4" customFormat="1" ht="24.75" customHeight="1">
      <c r="A23" s="42" t="s">
        <v>131</v>
      </c>
      <c r="B23" s="46" t="s">
        <v>132</v>
      </c>
      <c r="C23" s="43" t="s">
        <v>126</v>
      </c>
      <c r="D23" s="110"/>
    </row>
    <row r="24" spans="1:4" s="4" customFormat="1" ht="24.75" customHeight="1">
      <c r="A24" s="42" t="s">
        <v>133</v>
      </c>
      <c r="B24" s="46" t="s">
        <v>134</v>
      </c>
      <c r="C24" s="43" t="s">
        <v>126</v>
      </c>
      <c r="D24" s="110"/>
    </row>
    <row r="25" spans="1:4" s="4" customFormat="1" ht="24.75" customHeight="1">
      <c r="A25" s="42" t="s">
        <v>135</v>
      </c>
      <c r="B25" s="46" t="s">
        <v>136</v>
      </c>
      <c r="C25" s="43" t="s">
        <v>126</v>
      </c>
      <c r="D25" s="110"/>
    </row>
    <row r="26" spans="1:4" s="4" customFormat="1" ht="24.75" customHeight="1">
      <c r="A26" s="42" t="s">
        <v>137</v>
      </c>
      <c r="B26" s="46" t="s">
        <v>138</v>
      </c>
      <c r="C26" s="43" t="s">
        <v>126</v>
      </c>
      <c r="D26" s="110"/>
    </row>
    <row r="27" spans="1:4" s="4" customFormat="1" ht="24.75" customHeight="1">
      <c r="A27" s="42" t="s">
        <v>139</v>
      </c>
      <c r="B27" s="46" t="s">
        <v>140</v>
      </c>
      <c r="C27" s="43" t="s">
        <v>126</v>
      </c>
      <c r="D27" s="110"/>
    </row>
    <row r="28" spans="1:4" s="4" customFormat="1" ht="24.75" customHeight="1">
      <c r="A28" s="42" t="s">
        <v>141</v>
      </c>
      <c r="B28" s="46" t="s">
        <v>142</v>
      </c>
      <c r="C28" s="43" t="s">
        <v>126</v>
      </c>
      <c r="D28" s="110"/>
    </row>
    <row r="29" spans="1:4" s="4" customFormat="1" ht="31.5">
      <c r="A29" s="42" t="s">
        <v>23</v>
      </c>
      <c r="B29" s="44" t="s">
        <v>208</v>
      </c>
      <c r="C29" s="28" t="s">
        <v>15</v>
      </c>
      <c r="D29" s="50">
        <v>61.8</v>
      </c>
    </row>
    <row r="30" spans="1:4" s="4" customFormat="1" ht="31.5">
      <c r="A30" s="42" t="s">
        <v>24</v>
      </c>
      <c r="B30" s="44" t="s">
        <v>143</v>
      </c>
      <c r="C30" s="28" t="s">
        <v>15</v>
      </c>
      <c r="D30" s="50">
        <v>18.7</v>
      </c>
    </row>
    <row r="31" spans="1:4" s="4" customFormat="1" ht="31.5">
      <c r="A31" s="42" t="s">
        <v>26</v>
      </c>
      <c r="B31" s="44" t="s">
        <v>29</v>
      </c>
      <c r="C31" s="28" t="s">
        <v>15</v>
      </c>
      <c r="D31" s="110"/>
    </row>
    <row r="32" spans="1:4" s="4" customFormat="1" ht="38.25" customHeight="1">
      <c r="A32" s="42" t="s">
        <v>27</v>
      </c>
      <c r="B32" s="44" t="s">
        <v>277</v>
      </c>
      <c r="C32" s="28" t="s">
        <v>15</v>
      </c>
      <c r="D32" s="110"/>
    </row>
    <row r="33" spans="1:4" s="4" customFormat="1" ht="25.5" customHeight="1">
      <c r="A33" s="42" t="s">
        <v>28</v>
      </c>
      <c r="B33" s="44" t="s">
        <v>144</v>
      </c>
      <c r="C33" s="28" t="s">
        <v>15</v>
      </c>
      <c r="D33" s="50">
        <v>102.9</v>
      </c>
    </row>
    <row r="34" spans="1:4" s="4" customFormat="1" ht="25.5" customHeight="1">
      <c r="A34" s="42" t="s">
        <v>145</v>
      </c>
      <c r="B34" s="46" t="s">
        <v>33</v>
      </c>
      <c r="C34" s="28" t="s">
        <v>15</v>
      </c>
      <c r="D34" s="110"/>
    </row>
    <row r="35" spans="1:4" s="4" customFormat="1" ht="25.5" customHeight="1">
      <c r="A35" s="42" t="s">
        <v>146</v>
      </c>
      <c r="B35" s="46" t="s">
        <v>147</v>
      </c>
      <c r="C35" s="28" t="s">
        <v>15</v>
      </c>
      <c r="D35" s="110"/>
    </row>
    <row r="36" spans="1:4" s="4" customFormat="1" ht="25.5" customHeight="1">
      <c r="A36" s="42" t="s">
        <v>30</v>
      </c>
      <c r="B36" s="44" t="s">
        <v>148</v>
      </c>
      <c r="C36" s="28" t="s">
        <v>15</v>
      </c>
      <c r="D36" s="50">
        <v>23.5</v>
      </c>
    </row>
    <row r="37" spans="1:4" s="4" customFormat="1" ht="25.5" customHeight="1">
      <c r="A37" s="42" t="s">
        <v>149</v>
      </c>
      <c r="B37" s="46" t="s">
        <v>33</v>
      </c>
      <c r="C37" s="28" t="s">
        <v>15</v>
      </c>
      <c r="D37" s="50"/>
    </row>
    <row r="38" spans="1:4" s="4" customFormat="1" ht="25.5" customHeight="1">
      <c r="A38" s="42" t="s">
        <v>150</v>
      </c>
      <c r="B38" s="46" t="s">
        <v>147</v>
      </c>
      <c r="C38" s="28" t="s">
        <v>15</v>
      </c>
      <c r="D38" s="50"/>
    </row>
    <row r="39" spans="1:4" s="4" customFormat="1" ht="36.75" customHeight="1">
      <c r="A39" s="42" t="s">
        <v>31</v>
      </c>
      <c r="B39" s="44" t="s">
        <v>278</v>
      </c>
      <c r="C39" s="28" t="s">
        <v>15</v>
      </c>
      <c r="D39" s="50">
        <v>1.4</v>
      </c>
    </row>
    <row r="40" spans="1:4" s="4" customFormat="1" ht="25.5" customHeight="1">
      <c r="A40" s="42" t="s">
        <v>32</v>
      </c>
      <c r="B40" s="45" t="s">
        <v>36</v>
      </c>
      <c r="C40" s="28" t="s">
        <v>15</v>
      </c>
      <c r="D40" s="50"/>
    </row>
    <row r="41" spans="1:4" s="4" customFormat="1" ht="25.5" customHeight="1">
      <c r="A41" s="42" t="s">
        <v>34</v>
      </c>
      <c r="B41" s="45" t="s">
        <v>209</v>
      </c>
      <c r="C41" s="28" t="s">
        <v>15</v>
      </c>
      <c r="D41" s="50">
        <v>1.4</v>
      </c>
    </row>
    <row r="42" spans="1:4" s="4" customFormat="1" ht="25.5" customHeight="1">
      <c r="A42" s="42" t="s">
        <v>151</v>
      </c>
      <c r="B42" s="45" t="s">
        <v>210</v>
      </c>
      <c r="C42" s="28" t="s">
        <v>15</v>
      </c>
      <c r="D42" s="110"/>
    </row>
    <row r="43" spans="1:4" s="4" customFormat="1" ht="25.5" customHeight="1">
      <c r="A43" s="42" t="s">
        <v>152</v>
      </c>
      <c r="B43" s="45" t="s">
        <v>147</v>
      </c>
      <c r="C43" s="28" t="s">
        <v>15</v>
      </c>
      <c r="D43" s="110"/>
    </row>
    <row r="44" spans="1:4" s="4" customFormat="1" ht="73.5" customHeight="1">
      <c r="A44" s="42" t="s">
        <v>35</v>
      </c>
      <c r="B44" s="44" t="s">
        <v>38</v>
      </c>
      <c r="C44" s="28" t="s">
        <v>15</v>
      </c>
      <c r="D44" s="110"/>
    </row>
    <row r="45" spans="1:4" s="4" customFormat="1" ht="36.75" customHeight="1">
      <c r="A45" s="42" t="s">
        <v>12</v>
      </c>
      <c r="B45" s="64" t="s">
        <v>211</v>
      </c>
      <c r="C45" s="28" t="s">
        <v>15</v>
      </c>
      <c r="D45" s="50">
        <v>2.4</v>
      </c>
    </row>
    <row r="46" spans="1:4" s="4" customFormat="1" ht="25.5" customHeight="1">
      <c r="A46" s="42" t="s">
        <v>13</v>
      </c>
      <c r="B46" s="64" t="s">
        <v>260</v>
      </c>
      <c r="C46" s="28" t="s">
        <v>15</v>
      </c>
      <c r="D46" s="110"/>
    </row>
    <row r="47" spans="1:4" s="4" customFormat="1" ht="69.75" customHeight="1">
      <c r="A47" s="42" t="s">
        <v>261</v>
      </c>
      <c r="B47" s="44" t="s">
        <v>279</v>
      </c>
      <c r="C47" s="28" t="s">
        <v>15</v>
      </c>
      <c r="D47" s="110"/>
    </row>
    <row r="48" spans="1:4" s="4" customFormat="1" ht="32.25" customHeight="1">
      <c r="A48" s="42" t="s">
        <v>39</v>
      </c>
      <c r="B48" s="64" t="s">
        <v>294</v>
      </c>
      <c r="C48" s="28" t="s">
        <v>15</v>
      </c>
      <c r="D48" s="110"/>
    </row>
    <row r="49" spans="1:4" s="4" customFormat="1" ht="32.25" customHeight="1">
      <c r="A49" s="42" t="s">
        <v>293</v>
      </c>
      <c r="B49" s="44" t="s">
        <v>295</v>
      </c>
      <c r="C49" s="28" t="s">
        <v>15</v>
      </c>
      <c r="D49" s="110"/>
    </row>
    <row r="50" spans="1:4" s="4" customFormat="1" ht="25.5" customHeight="1">
      <c r="A50" s="42" t="s">
        <v>40</v>
      </c>
      <c r="B50" s="64" t="s">
        <v>212</v>
      </c>
      <c r="C50" s="43" t="s">
        <v>41</v>
      </c>
      <c r="D50" s="114">
        <v>1.89</v>
      </c>
    </row>
    <row r="51" spans="1:4" s="4" customFormat="1" ht="25.5" customHeight="1">
      <c r="A51" s="42" t="s">
        <v>42</v>
      </c>
      <c r="B51" s="44" t="s">
        <v>153</v>
      </c>
      <c r="C51" s="43" t="s">
        <v>41</v>
      </c>
      <c r="D51" s="50">
        <v>1.89</v>
      </c>
    </row>
    <row r="52" spans="1:4" s="4" customFormat="1" ht="25.5" customHeight="1">
      <c r="A52" s="42" t="s">
        <v>43</v>
      </c>
      <c r="B52" s="44" t="s">
        <v>154</v>
      </c>
      <c r="C52" s="43" t="s">
        <v>41</v>
      </c>
      <c r="D52" s="110"/>
    </row>
    <row r="53" spans="1:4" s="4" customFormat="1" ht="25.5" customHeight="1">
      <c r="A53" s="42" t="s">
        <v>44</v>
      </c>
      <c r="B53" s="64" t="s">
        <v>247</v>
      </c>
      <c r="C53" s="43" t="s">
        <v>41</v>
      </c>
      <c r="D53" s="113" t="str">
        <f>IF(OR(D54&lt;&gt;0,D55&lt;&gt;0),SUM(D54:D55)," ")</f>
        <v> </v>
      </c>
    </row>
    <row r="54" spans="1:4" s="4" customFormat="1" ht="25.5" customHeight="1">
      <c r="A54" s="42" t="s">
        <v>155</v>
      </c>
      <c r="B54" s="44" t="s">
        <v>20</v>
      </c>
      <c r="C54" s="43" t="s">
        <v>41</v>
      </c>
      <c r="D54" s="110"/>
    </row>
    <row r="55" spans="1:4" s="4" customFormat="1" ht="25.5" customHeight="1">
      <c r="A55" s="42" t="s">
        <v>156</v>
      </c>
      <c r="B55" s="44" t="s">
        <v>21</v>
      </c>
      <c r="C55" s="43" t="s">
        <v>41</v>
      </c>
      <c r="D55" s="110"/>
    </row>
    <row r="56" spans="1:4" s="4" customFormat="1" ht="25.5" customHeight="1">
      <c r="A56" s="42" t="s">
        <v>45</v>
      </c>
      <c r="B56" s="64" t="s">
        <v>213</v>
      </c>
      <c r="C56" s="43" t="s">
        <v>41</v>
      </c>
      <c r="D56" s="110"/>
    </row>
    <row r="57" spans="1:4" s="4" customFormat="1" ht="25.5" customHeight="1">
      <c r="A57" s="42" t="s">
        <v>46</v>
      </c>
      <c r="B57" s="64" t="s">
        <v>214</v>
      </c>
      <c r="C57" s="43" t="s">
        <v>41</v>
      </c>
      <c r="D57" s="116">
        <v>0.37</v>
      </c>
    </row>
    <row r="58" spans="1:4" s="4" customFormat="1" ht="25.5" customHeight="1">
      <c r="A58" s="42" t="s">
        <v>157</v>
      </c>
      <c r="B58" s="44" t="s">
        <v>48</v>
      </c>
      <c r="C58" s="43" t="s">
        <v>41</v>
      </c>
      <c r="D58" s="50"/>
    </row>
    <row r="59" spans="1:4" s="4" customFormat="1" ht="25.5" customHeight="1">
      <c r="A59" s="42" t="s">
        <v>158</v>
      </c>
      <c r="B59" s="44" t="s">
        <v>49</v>
      </c>
      <c r="C59" s="43" t="s">
        <v>41</v>
      </c>
      <c r="D59" s="50">
        <v>0.37</v>
      </c>
    </row>
    <row r="60" spans="1:4" s="4" customFormat="1" ht="25.5" customHeight="1">
      <c r="A60" s="42" t="s">
        <v>47</v>
      </c>
      <c r="B60" s="47" t="s">
        <v>215</v>
      </c>
      <c r="C60" s="43" t="s">
        <v>51</v>
      </c>
      <c r="D60" s="110"/>
    </row>
    <row r="61" spans="1:4" s="4" customFormat="1" ht="39.75" customHeight="1">
      <c r="A61" s="42" t="s">
        <v>50</v>
      </c>
      <c r="B61" s="64" t="s">
        <v>216</v>
      </c>
      <c r="C61" s="43" t="s">
        <v>54</v>
      </c>
      <c r="D61" s="50">
        <v>0.14</v>
      </c>
    </row>
    <row r="62" spans="1:4" s="4" customFormat="1" ht="25.5" customHeight="1">
      <c r="A62" s="42" t="s">
        <v>52</v>
      </c>
      <c r="B62" s="64" t="s">
        <v>217</v>
      </c>
      <c r="C62" s="43" t="s">
        <v>159</v>
      </c>
      <c r="D62" s="50">
        <v>2</v>
      </c>
    </row>
    <row r="63" spans="1:4" s="4" customFormat="1" ht="25.5" customHeight="1">
      <c r="A63" s="42" t="s">
        <v>53</v>
      </c>
      <c r="B63" s="47" t="s">
        <v>218</v>
      </c>
      <c r="C63" s="43" t="s">
        <v>159</v>
      </c>
      <c r="D63" s="50"/>
    </row>
    <row r="64" spans="1:4" s="4" customFormat="1" ht="37.5" customHeight="1">
      <c r="A64" s="42" t="s">
        <v>55</v>
      </c>
      <c r="B64" s="64" t="s">
        <v>219</v>
      </c>
      <c r="C64" s="43" t="s">
        <v>37</v>
      </c>
      <c r="D64" s="50">
        <v>0.5</v>
      </c>
    </row>
    <row r="65" spans="1:4" s="4" customFormat="1" ht="50.25" customHeight="1">
      <c r="A65" s="42" t="s">
        <v>56</v>
      </c>
      <c r="B65" s="64" t="s">
        <v>280</v>
      </c>
      <c r="C65" s="28" t="s">
        <v>292</v>
      </c>
      <c r="D65" s="50">
        <v>2.04</v>
      </c>
    </row>
    <row r="66" spans="1:4" s="4" customFormat="1" ht="36" customHeight="1">
      <c r="A66" s="42" t="s">
        <v>57</v>
      </c>
      <c r="B66" s="47" t="s">
        <v>220</v>
      </c>
      <c r="C66" s="43" t="s">
        <v>41</v>
      </c>
      <c r="D66" s="116">
        <v>1.52</v>
      </c>
    </row>
    <row r="67" spans="1:4" s="4" customFormat="1" ht="25.5" customHeight="1">
      <c r="A67" s="42" t="s">
        <v>165</v>
      </c>
      <c r="B67" s="64" t="s">
        <v>160</v>
      </c>
      <c r="C67" s="43" t="s">
        <v>41</v>
      </c>
      <c r="D67" s="50">
        <v>1.52</v>
      </c>
    </row>
    <row r="68" spans="1:4" s="4" customFormat="1" ht="25.5" customHeight="1">
      <c r="A68" s="42" t="s">
        <v>243</v>
      </c>
      <c r="B68" s="44" t="s">
        <v>161</v>
      </c>
      <c r="C68" s="43" t="s">
        <v>41</v>
      </c>
      <c r="D68" s="113" t="str">
        <f>IF(OR(D69&lt;&gt;0,D70&lt;&gt;0,D71&lt;&gt;0),SUM(D69:D71)," ")</f>
        <v> </v>
      </c>
    </row>
    <row r="69" spans="1:4" s="4" customFormat="1" ht="25.5" customHeight="1">
      <c r="A69" s="42" t="s">
        <v>244</v>
      </c>
      <c r="B69" s="45" t="s">
        <v>162</v>
      </c>
      <c r="C69" s="43" t="s">
        <v>41</v>
      </c>
      <c r="D69" s="50"/>
    </row>
    <row r="70" spans="1:4" s="4" customFormat="1" ht="25.5" customHeight="1">
      <c r="A70" s="42" t="s">
        <v>245</v>
      </c>
      <c r="B70" s="45" t="s">
        <v>163</v>
      </c>
      <c r="C70" s="43" t="s">
        <v>41</v>
      </c>
      <c r="D70" s="50"/>
    </row>
    <row r="71" spans="1:4" s="4" customFormat="1" ht="25.5" customHeight="1">
      <c r="A71" s="42" t="s">
        <v>246</v>
      </c>
      <c r="B71" s="45" t="s">
        <v>164</v>
      </c>
      <c r="C71" s="43" t="s">
        <v>41</v>
      </c>
      <c r="D71" s="50"/>
    </row>
    <row r="72" spans="1:4" s="4" customFormat="1" ht="51" customHeight="1">
      <c r="A72" s="42" t="s">
        <v>166</v>
      </c>
      <c r="B72" s="64" t="s">
        <v>221</v>
      </c>
      <c r="C72" s="43" t="s">
        <v>51</v>
      </c>
      <c r="D72" s="50"/>
    </row>
    <row r="73" spans="1:4" s="4" customFormat="1" ht="25.5" customHeight="1">
      <c r="A73" s="42" t="s">
        <v>225</v>
      </c>
      <c r="B73" s="47" t="s">
        <v>58</v>
      </c>
      <c r="C73" s="43"/>
      <c r="D73" s="50"/>
    </row>
    <row r="74" spans="1:4" ht="30" customHeight="1">
      <c r="A74" s="212"/>
      <c r="B74" s="212"/>
      <c r="C74" s="212"/>
      <c r="D74" s="212"/>
    </row>
    <row r="75" spans="1:4" ht="18.75">
      <c r="A75" s="4" t="s">
        <v>296</v>
      </c>
      <c r="B75" s="4"/>
      <c r="C75" s="4"/>
      <c r="D75" s="4"/>
    </row>
    <row r="76" spans="1:4" ht="80.25" customHeight="1">
      <c r="A76" s="93" t="s">
        <v>64</v>
      </c>
      <c r="B76" s="213" t="s">
        <v>332</v>
      </c>
      <c r="C76" s="213"/>
      <c r="D76" s="213"/>
    </row>
    <row r="77" spans="1:4" ht="144.75" customHeight="1">
      <c r="A77" s="93" t="s">
        <v>223</v>
      </c>
      <c r="B77" s="213" t="s">
        <v>333</v>
      </c>
      <c r="C77" s="213"/>
      <c r="D77" s="213"/>
    </row>
    <row r="78" spans="1:4" ht="66" customHeight="1">
      <c r="A78" s="93" t="s">
        <v>224</v>
      </c>
      <c r="B78" s="213" t="s">
        <v>262</v>
      </c>
      <c r="C78" s="213"/>
      <c r="D78" s="213"/>
    </row>
    <row r="79" spans="1:4" ht="36" customHeight="1">
      <c r="A79" s="209" t="s">
        <v>167</v>
      </c>
      <c r="B79" s="209"/>
      <c r="C79" s="209"/>
      <c r="D79" s="209"/>
    </row>
  </sheetData>
  <sheetProtection/>
  <mergeCells count="14">
    <mergeCell ref="A79:D79"/>
    <mergeCell ref="A6:B6"/>
    <mergeCell ref="C3:D3"/>
    <mergeCell ref="C4:D4"/>
    <mergeCell ref="C5:D5"/>
    <mergeCell ref="C6:D6"/>
    <mergeCell ref="A74:D74"/>
    <mergeCell ref="B76:D76"/>
    <mergeCell ref="B77:D77"/>
    <mergeCell ref="B78:D78"/>
    <mergeCell ref="A1:D1"/>
    <mergeCell ref="A3:B3"/>
    <mergeCell ref="A4:B4"/>
    <mergeCell ref="A5:B5"/>
  </mergeCells>
  <dataValidations count="3">
    <dataValidation type="textLength" operator="lessThanOrEqual" allowBlank="1" showInputMessage="1" showErrorMessage="1" sqref="D73">
      <formula1>300</formula1>
    </dataValidation>
    <dataValidation type="decimal" allowBlank="1" showInputMessage="1" showErrorMessage="1" sqref="D67 D10:D19 D21:D49 D51:D52 D58:D65 D69:D72 D54:D56">
      <formula1>-999999999999999</formula1>
      <formula2>999999999999999</formula2>
    </dataValidation>
    <dataValidation type="list" allowBlank="1" showInputMessage="1" showErrorMessage="1" sqref="D9">
      <formula1>kind_of_activity</formula1>
    </dataValidation>
  </dataValidations>
  <printOptions/>
  <pageMargins left="0.7480314960629921" right="0.6692913385826772" top="0.7874015748031497" bottom="0.984251968503937" header="0.31496062992125984" footer="0.5118110236220472"/>
  <pageSetup firstPageNumber="3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zoomScale="70" zoomScaleNormal="70" zoomScaleSheetLayoutView="70" workbookViewId="0" topLeftCell="A52">
      <selection activeCell="D68" sqref="D68"/>
    </sheetView>
  </sheetViews>
  <sheetFormatPr defaultColWidth="9.00390625" defaultRowHeight="12.75"/>
  <cols>
    <col min="1" max="1" width="7.625" style="1" customWidth="1"/>
    <col min="2" max="2" width="59.00390625" style="1" customWidth="1"/>
    <col min="3" max="3" width="11.625" style="1" customWidth="1"/>
    <col min="4" max="4" width="10.375" style="1" customWidth="1"/>
    <col min="5" max="16384" width="9.125" style="1" customWidth="1"/>
  </cols>
  <sheetData>
    <row r="1" spans="1:4" ht="72" customHeight="1">
      <c r="A1" s="117" t="s">
        <v>195</v>
      </c>
      <c r="B1" s="117"/>
      <c r="C1" s="117"/>
      <c r="D1" s="117"/>
    </row>
    <row r="2" spans="1:4" ht="30" customHeight="1">
      <c r="A2" s="7"/>
      <c r="B2" s="7"/>
      <c r="C2" s="7"/>
      <c r="D2" s="7"/>
    </row>
    <row r="3" spans="1:4" s="10" customFormat="1" ht="17.25" customHeight="1">
      <c r="A3" s="207" t="s">
        <v>60</v>
      </c>
      <c r="B3" s="208"/>
      <c r="C3" s="210" t="str">
        <f>IF(цены!E3=0," ",цены!E3)</f>
        <v>ООО "Сосновский ЖКУ"</v>
      </c>
      <c r="D3" s="211"/>
    </row>
    <row r="4" spans="1:4" s="10" customFormat="1" ht="17.25" customHeight="1">
      <c r="A4" s="207" t="s">
        <v>61</v>
      </c>
      <c r="B4" s="208"/>
      <c r="C4" s="210">
        <f>IF(цены!E4=0," ",цены!E4)</f>
        <v>2919006250</v>
      </c>
      <c r="D4" s="211"/>
    </row>
    <row r="5" spans="1:4" s="10" customFormat="1" ht="17.25" customHeight="1">
      <c r="A5" s="207" t="s">
        <v>62</v>
      </c>
      <c r="B5" s="208"/>
      <c r="C5" s="210">
        <f>IF(цены!E5=0," ",цены!E5)</f>
        <v>291901001</v>
      </c>
      <c r="D5" s="211"/>
    </row>
    <row r="6" spans="1:4" s="10" customFormat="1" ht="81.75" customHeight="1">
      <c r="A6" s="207" t="s">
        <v>63</v>
      </c>
      <c r="B6" s="208"/>
      <c r="C6" s="210" t="str">
        <f>IF(цены!E6=0," ",цены!E6)</f>
        <v>164637, Архангельская область, Пинежский район, п.Сосновка, ул.Набережная, д.4</v>
      </c>
      <c r="D6" s="211"/>
    </row>
    <row r="7" spans="1:4" ht="18.75">
      <c r="A7" s="2"/>
      <c r="B7" s="2"/>
      <c r="C7" s="2"/>
      <c r="D7" s="2"/>
    </row>
    <row r="8" spans="1:4" s="4" customFormat="1" ht="41.25" customHeight="1">
      <c r="A8" s="30" t="s">
        <v>0</v>
      </c>
      <c r="B8" s="30" t="s">
        <v>1</v>
      </c>
      <c r="C8" s="30" t="s">
        <v>2</v>
      </c>
      <c r="D8" s="28" t="s">
        <v>3</v>
      </c>
    </row>
    <row r="9" spans="1:4" s="4" customFormat="1" ht="96" customHeight="1">
      <c r="A9" s="42" t="s">
        <v>5</v>
      </c>
      <c r="B9" s="64" t="s">
        <v>204</v>
      </c>
      <c r="C9" s="43" t="s">
        <v>14</v>
      </c>
      <c r="D9" s="49" t="s">
        <v>311</v>
      </c>
    </row>
    <row r="10" spans="1:4" s="4" customFormat="1" ht="26.25" customHeight="1">
      <c r="A10" s="42" t="s">
        <v>10</v>
      </c>
      <c r="B10" s="64" t="s">
        <v>205</v>
      </c>
      <c r="C10" s="43" t="s">
        <v>15</v>
      </c>
      <c r="D10" s="50"/>
    </row>
    <row r="11" spans="1:4" s="4" customFormat="1" ht="36" customHeight="1">
      <c r="A11" s="42">
        <v>3</v>
      </c>
      <c r="B11" s="64" t="s">
        <v>206</v>
      </c>
      <c r="C11" s="43" t="s">
        <v>15</v>
      </c>
      <c r="D11" s="50">
        <v>854.9</v>
      </c>
    </row>
    <row r="12" spans="1:4" s="4" customFormat="1" ht="52.5" customHeight="1">
      <c r="A12" s="42" t="s">
        <v>16</v>
      </c>
      <c r="B12" s="44" t="s">
        <v>274</v>
      </c>
      <c r="C12" s="43" t="s">
        <v>15</v>
      </c>
      <c r="D12" s="51" t="str">
        <f>IF(OR(D13&lt;&gt;0,D14&lt;&gt;0,D15&lt;&gt;0),SUM(D13:D15)," ")</f>
        <v> </v>
      </c>
    </row>
    <row r="13" spans="1:4" s="4" customFormat="1" ht="21" customHeight="1">
      <c r="A13" s="42" t="s">
        <v>121</v>
      </c>
      <c r="B13" s="45" t="s">
        <v>20</v>
      </c>
      <c r="C13" s="43" t="s">
        <v>15</v>
      </c>
      <c r="D13" s="50"/>
    </row>
    <row r="14" spans="1:4" s="4" customFormat="1" ht="21" customHeight="1">
      <c r="A14" s="42" t="s">
        <v>122</v>
      </c>
      <c r="B14" s="45" t="s">
        <v>21</v>
      </c>
      <c r="C14" s="43" t="s">
        <v>15</v>
      </c>
      <c r="D14" s="50"/>
    </row>
    <row r="15" spans="1:4" s="4" customFormat="1" ht="21" customHeight="1">
      <c r="A15" s="42" t="s">
        <v>123</v>
      </c>
      <c r="B15" s="45" t="s">
        <v>22</v>
      </c>
      <c r="C15" s="43" t="s">
        <v>15</v>
      </c>
      <c r="D15" s="50"/>
    </row>
    <row r="16" spans="1:4" s="4" customFormat="1" ht="50.25" customHeight="1">
      <c r="A16" s="42" t="s">
        <v>17</v>
      </c>
      <c r="B16" s="44" t="s">
        <v>207</v>
      </c>
      <c r="C16" s="28" t="s">
        <v>15</v>
      </c>
      <c r="D16" s="50">
        <v>107.3</v>
      </c>
    </row>
    <row r="17" spans="1:4" s="4" customFormat="1" ht="25.5" customHeight="1">
      <c r="A17" s="42" t="s">
        <v>124</v>
      </c>
      <c r="B17" s="45" t="s">
        <v>290</v>
      </c>
      <c r="C17" s="43" t="s">
        <v>25</v>
      </c>
      <c r="D17" s="50">
        <v>7.35</v>
      </c>
    </row>
    <row r="18" spans="1:4" s="4" customFormat="1" ht="25.5" customHeight="1">
      <c r="A18" s="42" t="s">
        <v>125</v>
      </c>
      <c r="B18" s="45" t="s">
        <v>241</v>
      </c>
      <c r="C18" s="43" t="s">
        <v>291</v>
      </c>
      <c r="D18" s="50">
        <v>14.6</v>
      </c>
    </row>
    <row r="19" spans="1:4" s="4" customFormat="1" ht="25.5" customHeight="1">
      <c r="A19" s="42" t="s">
        <v>18</v>
      </c>
      <c r="B19" s="44" t="s">
        <v>275</v>
      </c>
      <c r="C19" s="28" t="s">
        <v>15</v>
      </c>
      <c r="D19" s="51"/>
    </row>
    <row r="20" spans="1:4" s="4" customFormat="1" ht="25.5" customHeight="1">
      <c r="A20" s="42" t="s">
        <v>19</v>
      </c>
      <c r="B20" s="45" t="s">
        <v>276</v>
      </c>
      <c r="C20" s="43" t="s">
        <v>126</v>
      </c>
      <c r="D20" s="63" t="str">
        <f>IF(OR(D21&lt;&gt;0,D22&lt;&gt;0,D23&lt;&gt;0,D24&lt;&gt;0,D25&lt;&gt;0,D26&lt;&gt;0,D27&lt;&gt;0,D28&lt;&gt;0),SUM(D21:D28)," ")</f>
        <v> </v>
      </c>
    </row>
    <row r="21" spans="1:4" s="4" customFormat="1" ht="24.75" customHeight="1">
      <c r="A21" s="42" t="s">
        <v>127</v>
      </c>
      <c r="B21" s="46" t="s">
        <v>128</v>
      </c>
      <c r="C21" s="43" t="s">
        <v>126</v>
      </c>
      <c r="D21" s="50"/>
    </row>
    <row r="22" spans="1:4" s="4" customFormat="1" ht="24.75" customHeight="1">
      <c r="A22" s="42" t="s">
        <v>129</v>
      </c>
      <c r="B22" s="46" t="s">
        <v>130</v>
      </c>
      <c r="C22" s="43" t="s">
        <v>126</v>
      </c>
      <c r="D22" s="50"/>
    </row>
    <row r="23" spans="1:4" s="4" customFormat="1" ht="24.75" customHeight="1">
      <c r="A23" s="42" t="s">
        <v>131</v>
      </c>
      <c r="B23" s="46" t="s">
        <v>132</v>
      </c>
      <c r="C23" s="43" t="s">
        <v>126</v>
      </c>
      <c r="D23" s="50"/>
    </row>
    <row r="24" spans="1:4" s="4" customFormat="1" ht="24.75" customHeight="1">
      <c r="A24" s="42" t="s">
        <v>133</v>
      </c>
      <c r="B24" s="46" t="s">
        <v>134</v>
      </c>
      <c r="C24" s="43" t="s">
        <v>126</v>
      </c>
      <c r="D24" s="50"/>
    </row>
    <row r="25" spans="1:4" s="4" customFormat="1" ht="24.75" customHeight="1">
      <c r="A25" s="42" t="s">
        <v>135</v>
      </c>
      <c r="B25" s="46" t="s">
        <v>136</v>
      </c>
      <c r="C25" s="43" t="s">
        <v>126</v>
      </c>
      <c r="D25" s="50"/>
    </row>
    <row r="26" spans="1:4" s="4" customFormat="1" ht="24.75" customHeight="1">
      <c r="A26" s="42" t="s">
        <v>137</v>
      </c>
      <c r="B26" s="46" t="s">
        <v>138</v>
      </c>
      <c r="C26" s="43" t="s">
        <v>126</v>
      </c>
      <c r="D26" s="50"/>
    </row>
    <row r="27" spans="1:4" s="4" customFormat="1" ht="24.75" customHeight="1">
      <c r="A27" s="42" t="s">
        <v>139</v>
      </c>
      <c r="B27" s="46" t="s">
        <v>140</v>
      </c>
      <c r="C27" s="43" t="s">
        <v>126</v>
      </c>
      <c r="D27" s="50"/>
    </row>
    <row r="28" spans="1:4" s="4" customFormat="1" ht="24.75" customHeight="1">
      <c r="A28" s="42" t="s">
        <v>141</v>
      </c>
      <c r="B28" s="46" t="s">
        <v>142</v>
      </c>
      <c r="C28" s="43" t="s">
        <v>126</v>
      </c>
      <c r="D28" s="50"/>
    </row>
    <row r="29" spans="1:4" s="4" customFormat="1" ht="31.5">
      <c r="A29" s="42" t="s">
        <v>23</v>
      </c>
      <c r="B29" s="44" t="s">
        <v>208</v>
      </c>
      <c r="C29" s="28" t="s">
        <v>15</v>
      </c>
      <c r="D29" s="50">
        <v>342.5</v>
      </c>
    </row>
    <row r="30" spans="1:4" s="4" customFormat="1" ht="31.5">
      <c r="A30" s="42" t="s">
        <v>24</v>
      </c>
      <c r="B30" s="44" t="s">
        <v>143</v>
      </c>
      <c r="C30" s="28" t="s">
        <v>15</v>
      </c>
      <c r="D30" s="50">
        <v>103.4</v>
      </c>
    </row>
    <row r="31" spans="1:4" s="4" customFormat="1" ht="31.5">
      <c r="A31" s="42" t="s">
        <v>26</v>
      </c>
      <c r="B31" s="44" t="s">
        <v>29</v>
      </c>
      <c r="C31" s="28" t="s">
        <v>15</v>
      </c>
      <c r="D31" s="50">
        <v>23.6</v>
      </c>
    </row>
    <row r="32" spans="1:4" s="4" customFormat="1" ht="38.25" customHeight="1">
      <c r="A32" s="42" t="s">
        <v>27</v>
      </c>
      <c r="B32" s="44" t="s">
        <v>277</v>
      </c>
      <c r="C32" s="28" t="s">
        <v>15</v>
      </c>
      <c r="D32" s="50">
        <v>0.9</v>
      </c>
    </row>
    <row r="33" spans="1:4" s="4" customFormat="1" ht="25.5" customHeight="1">
      <c r="A33" s="42" t="s">
        <v>28</v>
      </c>
      <c r="B33" s="44" t="s">
        <v>144</v>
      </c>
      <c r="C33" s="28" t="s">
        <v>15</v>
      </c>
      <c r="D33" s="50"/>
    </row>
    <row r="34" spans="1:4" s="4" customFormat="1" ht="25.5" customHeight="1">
      <c r="A34" s="42" t="s">
        <v>145</v>
      </c>
      <c r="B34" s="46" t="s">
        <v>33</v>
      </c>
      <c r="C34" s="28" t="s">
        <v>15</v>
      </c>
      <c r="D34" s="50"/>
    </row>
    <row r="35" spans="1:4" s="4" customFormat="1" ht="25.5" customHeight="1">
      <c r="A35" s="42" t="s">
        <v>146</v>
      </c>
      <c r="B35" s="46" t="s">
        <v>147</v>
      </c>
      <c r="C35" s="28" t="s">
        <v>15</v>
      </c>
      <c r="D35" s="50"/>
    </row>
    <row r="36" spans="1:4" s="4" customFormat="1" ht="25.5" customHeight="1">
      <c r="A36" s="42" t="s">
        <v>30</v>
      </c>
      <c r="B36" s="44" t="s">
        <v>148</v>
      </c>
      <c r="C36" s="28" t="s">
        <v>15</v>
      </c>
      <c r="D36" s="50">
        <v>84.1</v>
      </c>
    </row>
    <row r="37" spans="1:4" s="4" customFormat="1" ht="25.5" customHeight="1">
      <c r="A37" s="42" t="s">
        <v>149</v>
      </c>
      <c r="B37" s="46" t="s">
        <v>33</v>
      </c>
      <c r="C37" s="28" t="s">
        <v>15</v>
      </c>
      <c r="D37" s="50"/>
    </row>
    <row r="38" spans="1:4" s="4" customFormat="1" ht="25.5" customHeight="1">
      <c r="A38" s="42" t="s">
        <v>150</v>
      </c>
      <c r="B38" s="46" t="s">
        <v>147</v>
      </c>
      <c r="C38" s="28" t="s">
        <v>15</v>
      </c>
      <c r="D38" s="50"/>
    </row>
    <row r="39" spans="1:4" s="4" customFormat="1" ht="36.75" customHeight="1">
      <c r="A39" s="42" t="s">
        <v>31</v>
      </c>
      <c r="B39" s="44" t="s">
        <v>278</v>
      </c>
      <c r="C39" s="28" t="s">
        <v>15</v>
      </c>
      <c r="D39" s="50">
        <v>43.7</v>
      </c>
    </row>
    <row r="40" spans="1:4" s="4" customFormat="1" ht="25.5" customHeight="1">
      <c r="A40" s="42" t="s">
        <v>32</v>
      </c>
      <c r="B40" s="45" t="s">
        <v>36</v>
      </c>
      <c r="C40" s="28" t="s">
        <v>15</v>
      </c>
      <c r="D40" s="50"/>
    </row>
    <row r="41" spans="1:4" s="4" customFormat="1" ht="25.5" customHeight="1">
      <c r="A41" s="42" t="s">
        <v>34</v>
      </c>
      <c r="B41" s="45" t="s">
        <v>209</v>
      </c>
      <c r="C41" s="28" t="s">
        <v>15</v>
      </c>
      <c r="D41" s="50">
        <v>43.7</v>
      </c>
    </row>
    <row r="42" spans="1:4" s="4" customFormat="1" ht="25.5" customHeight="1">
      <c r="A42" s="42" t="s">
        <v>151</v>
      </c>
      <c r="B42" s="45" t="s">
        <v>210</v>
      </c>
      <c r="C42" s="28" t="s">
        <v>15</v>
      </c>
      <c r="D42" s="50"/>
    </row>
    <row r="43" spans="1:4" s="4" customFormat="1" ht="25.5" customHeight="1">
      <c r="A43" s="42" t="s">
        <v>152</v>
      </c>
      <c r="B43" s="45" t="s">
        <v>147</v>
      </c>
      <c r="C43" s="28" t="s">
        <v>15</v>
      </c>
      <c r="D43" s="50"/>
    </row>
    <row r="44" spans="1:4" s="4" customFormat="1" ht="73.5" customHeight="1">
      <c r="A44" s="42" t="s">
        <v>35</v>
      </c>
      <c r="B44" s="44" t="s">
        <v>38</v>
      </c>
      <c r="C44" s="28" t="s">
        <v>15</v>
      </c>
      <c r="D44" s="50"/>
    </row>
    <row r="45" spans="1:4" s="4" customFormat="1" ht="36.75" customHeight="1">
      <c r="A45" s="42" t="s">
        <v>12</v>
      </c>
      <c r="B45" s="64" t="s">
        <v>211</v>
      </c>
      <c r="C45" s="28" t="s">
        <v>15</v>
      </c>
      <c r="D45" s="50">
        <v>8.6</v>
      </c>
    </row>
    <row r="46" spans="1:4" s="4" customFormat="1" ht="25.5" customHeight="1">
      <c r="A46" s="42" t="s">
        <v>13</v>
      </c>
      <c r="B46" s="64" t="s">
        <v>260</v>
      </c>
      <c r="C46" s="28" t="s">
        <v>15</v>
      </c>
      <c r="D46" s="50"/>
    </row>
    <row r="47" spans="1:4" s="4" customFormat="1" ht="69.75" customHeight="1">
      <c r="A47" s="42" t="s">
        <v>261</v>
      </c>
      <c r="B47" s="44" t="s">
        <v>279</v>
      </c>
      <c r="C47" s="28" t="s">
        <v>15</v>
      </c>
      <c r="D47" s="50"/>
    </row>
    <row r="48" spans="1:4" s="4" customFormat="1" ht="32.25" customHeight="1">
      <c r="A48" s="42" t="s">
        <v>39</v>
      </c>
      <c r="B48" s="64" t="s">
        <v>294</v>
      </c>
      <c r="C48" s="28" t="s">
        <v>15</v>
      </c>
      <c r="D48" s="50"/>
    </row>
    <row r="49" spans="1:4" s="4" customFormat="1" ht="32.25" customHeight="1">
      <c r="A49" s="42" t="s">
        <v>293</v>
      </c>
      <c r="B49" s="44" t="s">
        <v>295</v>
      </c>
      <c r="C49" s="28" t="s">
        <v>15</v>
      </c>
      <c r="D49" s="50"/>
    </row>
    <row r="50" spans="1:4" s="4" customFormat="1" ht="25.5" customHeight="1">
      <c r="A50" s="42" t="s">
        <v>40</v>
      </c>
      <c r="B50" s="64" t="s">
        <v>212</v>
      </c>
      <c r="C50" s="43" t="s">
        <v>41</v>
      </c>
      <c r="D50" s="54">
        <v>7.05</v>
      </c>
    </row>
    <row r="51" spans="1:4" s="4" customFormat="1" ht="25.5" customHeight="1">
      <c r="A51" s="42" t="s">
        <v>42</v>
      </c>
      <c r="B51" s="44" t="s">
        <v>153</v>
      </c>
      <c r="C51" s="43" t="s">
        <v>41</v>
      </c>
      <c r="D51" s="50">
        <v>7.05</v>
      </c>
    </row>
    <row r="52" spans="1:4" s="4" customFormat="1" ht="25.5" customHeight="1">
      <c r="A52" s="42" t="s">
        <v>43</v>
      </c>
      <c r="B52" s="44" t="s">
        <v>154</v>
      </c>
      <c r="C52" s="43" t="s">
        <v>41</v>
      </c>
      <c r="D52" s="50"/>
    </row>
    <row r="53" spans="1:4" s="4" customFormat="1" ht="25.5" customHeight="1">
      <c r="A53" s="42" t="s">
        <v>44</v>
      </c>
      <c r="B53" s="64" t="s">
        <v>247</v>
      </c>
      <c r="C53" s="43" t="s">
        <v>41</v>
      </c>
      <c r="D53" s="54" t="str">
        <f>IF(OR(D54&lt;&gt;0,D55&lt;&gt;0),SUM(D54:D55)," ")</f>
        <v> </v>
      </c>
    </row>
    <row r="54" spans="1:4" s="4" customFormat="1" ht="25.5" customHeight="1">
      <c r="A54" s="42" t="s">
        <v>155</v>
      </c>
      <c r="B54" s="44" t="s">
        <v>20</v>
      </c>
      <c r="C54" s="43" t="s">
        <v>41</v>
      </c>
      <c r="D54" s="50"/>
    </row>
    <row r="55" spans="1:4" s="4" customFormat="1" ht="25.5" customHeight="1">
      <c r="A55" s="42" t="s">
        <v>156</v>
      </c>
      <c r="B55" s="44" t="s">
        <v>21</v>
      </c>
      <c r="C55" s="43" t="s">
        <v>41</v>
      </c>
      <c r="D55" s="50"/>
    </row>
    <row r="56" spans="1:4" s="4" customFormat="1" ht="25.5" customHeight="1">
      <c r="A56" s="42" t="s">
        <v>45</v>
      </c>
      <c r="B56" s="64" t="s">
        <v>213</v>
      </c>
      <c r="C56" s="43" t="s">
        <v>41</v>
      </c>
      <c r="D56" s="50"/>
    </row>
    <row r="57" spans="1:4" s="4" customFormat="1" ht="25.5" customHeight="1">
      <c r="A57" s="42" t="s">
        <v>46</v>
      </c>
      <c r="B57" s="64" t="s">
        <v>214</v>
      </c>
      <c r="C57" s="43" t="s">
        <v>41</v>
      </c>
      <c r="D57" s="63">
        <v>5.55</v>
      </c>
    </row>
    <row r="58" spans="1:4" s="4" customFormat="1" ht="25.5" customHeight="1">
      <c r="A58" s="42" t="s">
        <v>157</v>
      </c>
      <c r="B58" s="44" t="s">
        <v>48</v>
      </c>
      <c r="C58" s="43" t="s">
        <v>41</v>
      </c>
      <c r="D58" s="50">
        <v>0.3</v>
      </c>
    </row>
    <row r="59" spans="1:4" s="4" customFormat="1" ht="25.5" customHeight="1">
      <c r="A59" s="42" t="s">
        <v>158</v>
      </c>
      <c r="B59" s="44" t="s">
        <v>49</v>
      </c>
      <c r="C59" s="43" t="s">
        <v>41</v>
      </c>
      <c r="D59" s="50">
        <v>5.25</v>
      </c>
    </row>
    <row r="60" spans="1:4" s="4" customFormat="1" ht="25.5" customHeight="1">
      <c r="A60" s="42" t="s">
        <v>47</v>
      </c>
      <c r="B60" s="47" t="s">
        <v>215</v>
      </c>
      <c r="C60" s="43" t="s">
        <v>51</v>
      </c>
      <c r="D60" s="50"/>
    </row>
    <row r="61" spans="1:4" s="4" customFormat="1" ht="39.75" customHeight="1">
      <c r="A61" s="42" t="s">
        <v>50</v>
      </c>
      <c r="B61" s="64" t="s">
        <v>216</v>
      </c>
      <c r="C61" s="43" t="s">
        <v>54</v>
      </c>
      <c r="D61" s="50">
        <v>2</v>
      </c>
    </row>
    <row r="62" spans="1:4" s="4" customFormat="1" ht="25.5" customHeight="1">
      <c r="A62" s="42" t="s">
        <v>52</v>
      </c>
      <c r="B62" s="64" t="s">
        <v>217</v>
      </c>
      <c r="C62" s="43" t="s">
        <v>159</v>
      </c>
      <c r="D62" s="50">
        <v>7</v>
      </c>
    </row>
    <row r="63" spans="1:4" s="4" customFormat="1" ht="25.5" customHeight="1">
      <c r="A63" s="42" t="s">
        <v>53</v>
      </c>
      <c r="B63" s="47" t="s">
        <v>218</v>
      </c>
      <c r="C63" s="43" t="s">
        <v>159</v>
      </c>
      <c r="D63" s="50"/>
    </row>
    <row r="64" spans="1:4" s="4" customFormat="1" ht="37.5" customHeight="1">
      <c r="A64" s="42" t="s">
        <v>55</v>
      </c>
      <c r="B64" s="64" t="s">
        <v>219</v>
      </c>
      <c r="C64" s="43" t="s">
        <v>37</v>
      </c>
      <c r="D64" s="50">
        <v>3.5</v>
      </c>
    </row>
    <row r="65" spans="1:4" s="4" customFormat="1" ht="50.25" customHeight="1">
      <c r="A65" s="42" t="s">
        <v>56</v>
      </c>
      <c r="B65" s="64" t="s">
        <v>280</v>
      </c>
      <c r="C65" s="28" t="s">
        <v>292</v>
      </c>
      <c r="D65" s="50">
        <v>2.04</v>
      </c>
    </row>
    <row r="66" spans="1:4" s="4" customFormat="1" ht="36" customHeight="1">
      <c r="A66" s="42" t="s">
        <v>57</v>
      </c>
      <c r="B66" s="47" t="s">
        <v>220</v>
      </c>
      <c r="C66" s="43" t="s">
        <v>41</v>
      </c>
      <c r="D66" s="63">
        <v>1.5</v>
      </c>
    </row>
    <row r="67" spans="1:4" s="4" customFormat="1" ht="25.5" customHeight="1">
      <c r="A67" s="42" t="s">
        <v>165</v>
      </c>
      <c r="B67" s="64" t="s">
        <v>160</v>
      </c>
      <c r="C67" s="43" t="s">
        <v>41</v>
      </c>
      <c r="D67" s="50">
        <v>1.5</v>
      </c>
    </row>
    <row r="68" spans="1:4" s="4" customFormat="1" ht="25.5" customHeight="1">
      <c r="A68" s="42" t="s">
        <v>243</v>
      </c>
      <c r="B68" s="44" t="s">
        <v>161</v>
      </c>
      <c r="C68" s="43" t="s">
        <v>41</v>
      </c>
      <c r="D68" s="54" t="str">
        <f>IF(OR(D69&lt;&gt;0,D70&lt;&gt;0,D71&lt;&gt;0),SUM(D69:D71)," ")</f>
        <v> </v>
      </c>
    </row>
    <row r="69" spans="1:4" s="4" customFormat="1" ht="25.5" customHeight="1">
      <c r="A69" s="42" t="s">
        <v>244</v>
      </c>
      <c r="B69" s="45" t="s">
        <v>162</v>
      </c>
      <c r="C69" s="43" t="s">
        <v>41</v>
      </c>
      <c r="D69" s="50"/>
    </row>
    <row r="70" spans="1:4" s="4" customFormat="1" ht="25.5" customHeight="1">
      <c r="A70" s="42" t="s">
        <v>245</v>
      </c>
      <c r="B70" s="45" t="s">
        <v>163</v>
      </c>
      <c r="C70" s="43" t="s">
        <v>41</v>
      </c>
      <c r="D70" s="50"/>
    </row>
    <row r="71" spans="1:4" s="4" customFormat="1" ht="25.5" customHeight="1">
      <c r="A71" s="42" t="s">
        <v>246</v>
      </c>
      <c r="B71" s="45" t="s">
        <v>164</v>
      </c>
      <c r="C71" s="43" t="s">
        <v>41</v>
      </c>
      <c r="D71" s="50"/>
    </row>
    <row r="72" spans="1:4" s="4" customFormat="1" ht="51" customHeight="1">
      <c r="A72" s="42" t="s">
        <v>166</v>
      </c>
      <c r="B72" s="64" t="s">
        <v>221</v>
      </c>
      <c r="C72" s="43" t="s">
        <v>51</v>
      </c>
      <c r="D72" s="50"/>
    </row>
    <row r="73" spans="1:4" s="4" customFormat="1" ht="25.5" customHeight="1">
      <c r="A73" s="42" t="s">
        <v>225</v>
      </c>
      <c r="B73" s="47" t="s">
        <v>58</v>
      </c>
      <c r="C73" s="43"/>
      <c r="D73" s="50"/>
    </row>
    <row r="74" spans="1:4" ht="30" customHeight="1">
      <c r="A74" s="212"/>
      <c r="B74" s="212"/>
      <c r="C74" s="212"/>
      <c r="D74" s="212"/>
    </row>
    <row r="75" spans="1:4" ht="18.75">
      <c r="A75" s="4" t="s">
        <v>296</v>
      </c>
      <c r="B75" s="4"/>
      <c r="C75" s="4"/>
      <c r="D75" s="4"/>
    </row>
    <row r="76" spans="1:4" ht="80.25" customHeight="1">
      <c r="A76" s="93" t="s">
        <v>64</v>
      </c>
      <c r="B76" s="213" t="s">
        <v>332</v>
      </c>
      <c r="C76" s="213"/>
      <c r="D76" s="213"/>
    </row>
    <row r="77" spans="1:4" ht="144.75" customHeight="1">
      <c r="A77" s="93" t="s">
        <v>223</v>
      </c>
      <c r="B77" s="213" t="s">
        <v>333</v>
      </c>
      <c r="C77" s="213"/>
      <c r="D77" s="213"/>
    </row>
    <row r="78" spans="1:4" ht="66" customHeight="1">
      <c r="A78" s="93" t="s">
        <v>224</v>
      </c>
      <c r="B78" s="213" t="s">
        <v>262</v>
      </c>
      <c r="C78" s="213"/>
      <c r="D78" s="213"/>
    </row>
    <row r="79" spans="1:4" ht="36" customHeight="1">
      <c r="A79" s="209" t="s">
        <v>167</v>
      </c>
      <c r="B79" s="209"/>
      <c r="C79" s="209"/>
      <c r="D79" s="209"/>
    </row>
  </sheetData>
  <sheetProtection/>
  <mergeCells count="14">
    <mergeCell ref="A79:D79"/>
    <mergeCell ref="A6:B6"/>
    <mergeCell ref="C3:D3"/>
    <mergeCell ref="C4:D4"/>
    <mergeCell ref="C5:D5"/>
    <mergeCell ref="C6:D6"/>
    <mergeCell ref="A74:D74"/>
    <mergeCell ref="B76:D76"/>
    <mergeCell ref="B77:D77"/>
    <mergeCell ref="B78:D78"/>
    <mergeCell ref="A1:D1"/>
    <mergeCell ref="A3:B3"/>
    <mergeCell ref="A4:B4"/>
    <mergeCell ref="A5:B5"/>
  </mergeCells>
  <dataValidations count="3">
    <dataValidation type="textLength" operator="lessThanOrEqual" allowBlank="1" showInputMessage="1" showErrorMessage="1" sqref="D73">
      <formula1>300</formula1>
    </dataValidation>
    <dataValidation type="decimal" allowBlank="1" showInputMessage="1" showErrorMessage="1" sqref="D67 D10:D19 D21:D49 D51:D52 D58:D65 D69:D72 D54:D56">
      <formula1>-999999999999999</formula1>
      <formula2>999999999999999</formula2>
    </dataValidation>
    <dataValidation type="list" allowBlank="1" showInputMessage="1" showErrorMessage="1" sqref="D9">
      <formula1>kind_of_activity</formula1>
    </dataValidation>
  </dataValidations>
  <printOptions/>
  <pageMargins left="0.7480314960629921" right="0.6692913385826772" top="0.7874015748031497" bottom="0.984251968503937" header="0.31496062992125984" footer="0.5118110236220472"/>
  <pageSetup firstPageNumber="3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70" zoomScaleNormal="70" zoomScaleSheetLayoutView="70" workbookViewId="0" topLeftCell="A1">
      <selection activeCell="D68" sqref="D68"/>
    </sheetView>
  </sheetViews>
  <sheetFormatPr defaultColWidth="9.00390625" defaultRowHeight="12.75"/>
  <cols>
    <col min="1" max="1" width="7.625" style="1" customWidth="1"/>
    <col min="2" max="2" width="59.00390625" style="1" customWidth="1"/>
    <col min="3" max="3" width="11.625" style="1" customWidth="1"/>
    <col min="4" max="4" width="10.375" style="1" customWidth="1"/>
    <col min="5" max="16384" width="9.125" style="1" customWidth="1"/>
  </cols>
  <sheetData>
    <row r="1" spans="1:4" ht="72" customHeight="1">
      <c r="A1" s="117" t="s">
        <v>195</v>
      </c>
      <c r="B1" s="117"/>
      <c r="C1" s="117"/>
      <c r="D1" s="117"/>
    </row>
    <row r="2" spans="1:4" ht="30" customHeight="1">
      <c r="A2" s="7"/>
      <c r="B2" s="7"/>
      <c r="C2" s="7"/>
      <c r="D2" s="7"/>
    </row>
    <row r="3" spans="1:4" s="10" customFormat="1" ht="17.25" customHeight="1">
      <c r="A3" s="207" t="s">
        <v>60</v>
      </c>
      <c r="B3" s="208"/>
      <c r="C3" s="210" t="str">
        <f>IF(цены!E3=0," ",цены!E3)</f>
        <v>ООО "Сосновский ЖКУ"</v>
      </c>
      <c r="D3" s="211"/>
    </row>
    <row r="4" spans="1:4" s="10" customFormat="1" ht="17.25" customHeight="1">
      <c r="A4" s="207" t="s">
        <v>61</v>
      </c>
      <c r="B4" s="208"/>
      <c r="C4" s="210">
        <f>IF(цены!E4=0," ",цены!E4)</f>
        <v>2919006250</v>
      </c>
      <c r="D4" s="211"/>
    </row>
    <row r="5" spans="1:4" s="10" customFormat="1" ht="17.25" customHeight="1">
      <c r="A5" s="207" t="s">
        <v>62</v>
      </c>
      <c r="B5" s="208"/>
      <c r="C5" s="210">
        <f>IF(цены!E5=0," ",цены!E5)</f>
        <v>291901001</v>
      </c>
      <c r="D5" s="211"/>
    </row>
    <row r="6" spans="1:4" s="10" customFormat="1" ht="81.75" customHeight="1">
      <c r="A6" s="207" t="s">
        <v>63</v>
      </c>
      <c r="B6" s="208"/>
      <c r="C6" s="210" t="str">
        <f>IF(цены!E6=0," ",цены!E6)</f>
        <v>164637, Архангельская область, Пинежский район, п.Сосновка, ул.Набережная, д.4</v>
      </c>
      <c r="D6" s="211"/>
    </row>
    <row r="7" spans="1:4" ht="18.75">
      <c r="A7" s="2"/>
      <c r="B7" s="2"/>
      <c r="C7" s="2"/>
      <c r="D7" s="2"/>
    </row>
    <row r="8" spans="1:4" s="4" customFormat="1" ht="41.25" customHeight="1">
      <c r="A8" s="30" t="s">
        <v>0</v>
      </c>
      <c r="B8" s="30" t="s">
        <v>1</v>
      </c>
      <c r="C8" s="30" t="s">
        <v>2</v>
      </c>
      <c r="D8" s="28" t="s">
        <v>3</v>
      </c>
    </row>
    <row r="9" spans="1:4" s="4" customFormat="1" ht="96" customHeight="1">
      <c r="A9" s="42" t="s">
        <v>5</v>
      </c>
      <c r="B9" s="64" t="s">
        <v>204</v>
      </c>
      <c r="C9" s="43" t="s">
        <v>14</v>
      </c>
      <c r="D9" s="49" t="s">
        <v>311</v>
      </c>
    </row>
    <row r="10" spans="1:4" s="4" customFormat="1" ht="26.25" customHeight="1">
      <c r="A10" s="42" t="s">
        <v>10</v>
      </c>
      <c r="B10" s="64" t="s">
        <v>205</v>
      </c>
      <c r="C10" s="43" t="s">
        <v>15</v>
      </c>
      <c r="D10" s="50"/>
    </row>
    <row r="11" spans="1:4" s="4" customFormat="1" ht="36" customHeight="1">
      <c r="A11" s="42">
        <v>3</v>
      </c>
      <c r="B11" s="64" t="s">
        <v>206</v>
      </c>
      <c r="C11" s="43" t="s">
        <v>15</v>
      </c>
      <c r="D11" s="50">
        <v>928.4</v>
      </c>
    </row>
    <row r="12" spans="1:4" s="4" customFormat="1" ht="52.5" customHeight="1">
      <c r="A12" s="42" t="s">
        <v>16</v>
      </c>
      <c r="B12" s="44" t="s">
        <v>274</v>
      </c>
      <c r="C12" s="43" t="s">
        <v>15</v>
      </c>
      <c r="D12" s="51" t="str">
        <f>IF(OR(D13&lt;&gt;0,D14&lt;&gt;0,D15&lt;&gt;0),SUM(D13:D15)," ")</f>
        <v> </v>
      </c>
    </row>
    <row r="13" spans="1:4" s="4" customFormat="1" ht="21" customHeight="1">
      <c r="A13" s="42" t="s">
        <v>121</v>
      </c>
      <c r="B13" s="45" t="s">
        <v>20</v>
      </c>
      <c r="C13" s="43" t="s">
        <v>15</v>
      </c>
      <c r="D13" s="50"/>
    </row>
    <row r="14" spans="1:4" s="4" customFormat="1" ht="21" customHeight="1">
      <c r="A14" s="42" t="s">
        <v>122</v>
      </c>
      <c r="B14" s="45" t="s">
        <v>21</v>
      </c>
      <c r="C14" s="43" t="s">
        <v>15</v>
      </c>
      <c r="D14" s="50"/>
    </row>
    <row r="15" spans="1:4" s="4" customFormat="1" ht="21" customHeight="1">
      <c r="A15" s="42" t="s">
        <v>123</v>
      </c>
      <c r="B15" s="45" t="s">
        <v>22</v>
      </c>
      <c r="C15" s="43" t="s">
        <v>15</v>
      </c>
      <c r="D15" s="50"/>
    </row>
    <row r="16" spans="1:4" s="4" customFormat="1" ht="50.25" customHeight="1">
      <c r="A16" s="42" t="s">
        <v>17</v>
      </c>
      <c r="B16" s="44" t="s">
        <v>207</v>
      </c>
      <c r="C16" s="28" t="s">
        <v>15</v>
      </c>
      <c r="D16" s="50">
        <v>128.3</v>
      </c>
    </row>
    <row r="17" spans="1:4" s="4" customFormat="1" ht="25.5" customHeight="1">
      <c r="A17" s="42" t="s">
        <v>124</v>
      </c>
      <c r="B17" s="45" t="s">
        <v>290</v>
      </c>
      <c r="C17" s="43" t="s">
        <v>25</v>
      </c>
      <c r="D17" s="50">
        <v>6.413</v>
      </c>
    </row>
    <row r="18" spans="1:4" s="4" customFormat="1" ht="25.5" customHeight="1">
      <c r="A18" s="42" t="s">
        <v>125</v>
      </c>
      <c r="B18" s="45" t="s">
        <v>241</v>
      </c>
      <c r="C18" s="43" t="s">
        <v>291</v>
      </c>
      <c r="D18" s="50">
        <v>20</v>
      </c>
    </row>
    <row r="19" spans="1:4" s="4" customFormat="1" ht="25.5" customHeight="1">
      <c r="A19" s="42" t="s">
        <v>18</v>
      </c>
      <c r="B19" s="44" t="s">
        <v>275</v>
      </c>
      <c r="C19" s="28" t="s">
        <v>15</v>
      </c>
      <c r="D19" s="51"/>
    </row>
    <row r="20" spans="1:4" s="4" customFormat="1" ht="25.5" customHeight="1">
      <c r="A20" s="42" t="s">
        <v>19</v>
      </c>
      <c r="B20" s="45" t="s">
        <v>276</v>
      </c>
      <c r="C20" s="43" t="s">
        <v>126</v>
      </c>
      <c r="D20" s="63" t="str">
        <f>IF(OR(D21&lt;&gt;0,D22&lt;&gt;0,D23&lt;&gt;0,D24&lt;&gt;0,D25&lt;&gt;0,D26&lt;&gt;0,D27&lt;&gt;0,D28&lt;&gt;0),SUM(D21:D28)," ")</f>
        <v> </v>
      </c>
    </row>
    <row r="21" spans="1:4" s="4" customFormat="1" ht="24.75" customHeight="1">
      <c r="A21" s="42" t="s">
        <v>127</v>
      </c>
      <c r="B21" s="46" t="s">
        <v>128</v>
      </c>
      <c r="C21" s="43" t="s">
        <v>126</v>
      </c>
      <c r="D21" s="50"/>
    </row>
    <row r="22" spans="1:4" s="4" customFormat="1" ht="24.75" customHeight="1">
      <c r="A22" s="42" t="s">
        <v>129</v>
      </c>
      <c r="B22" s="46" t="s">
        <v>130</v>
      </c>
      <c r="C22" s="43" t="s">
        <v>126</v>
      </c>
      <c r="D22" s="50"/>
    </row>
    <row r="23" spans="1:4" s="4" customFormat="1" ht="24.75" customHeight="1">
      <c r="A23" s="42" t="s">
        <v>131</v>
      </c>
      <c r="B23" s="46" t="s">
        <v>132</v>
      </c>
      <c r="C23" s="43" t="s">
        <v>126</v>
      </c>
      <c r="D23" s="50"/>
    </row>
    <row r="24" spans="1:4" s="4" customFormat="1" ht="24.75" customHeight="1">
      <c r="A24" s="42" t="s">
        <v>133</v>
      </c>
      <c r="B24" s="46" t="s">
        <v>134</v>
      </c>
      <c r="C24" s="43" t="s">
        <v>126</v>
      </c>
      <c r="D24" s="50"/>
    </row>
    <row r="25" spans="1:4" s="4" customFormat="1" ht="24.75" customHeight="1">
      <c r="A25" s="42" t="s">
        <v>135</v>
      </c>
      <c r="B25" s="46" t="s">
        <v>136</v>
      </c>
      <c r="C25" s="43" t="s">
        <v>126</v>
      </c>
      <c r="D25" s="50"/>
    </row>
    <row r="26" spans="1:4" s="4" customFormat="1" ht="24.75" customHeight="1">
      <c r="A26" s="42" t="s">
        <v>137</v>
      </c>
      <c r="B26" s="46" t="s">
        <v>138</v>
      </c>
      <c r="C26" s="43" t="s">
        <v>126</v>
      </c>
      <c r="D26" s="50"/>
    </row>
    <row r="27" spans="1:4" s="4" customFormat="1" ht="24.75" customHeight="1">
      <c r="A27" s="42" t="s">
        <v>139</v>
      </c>
      <c r="B27" s="46" t="s">
        <v>140</v>
      </c>
      <c r="C27" s="43" t="s">
        <v>126</v>
      </c>
      <c r="D27" s="50"/>
    </row>
    <row r="28" spans="1:4" s="4" customFormat="1" ht="24.75" customHeight="1">
      <c r="A28" s="42" t="s">
        <v>141</v>
      </c>
      <c r="B28" s="46" t="s">
        <v>142</v>
      </c>
      <c r="C28" s="43" t="s">
        <v>126</v>
      </c>
      <c r="D28" s="50"/>
    </row>
    <row r="29" spans="1:4" s="4" customFormat="1" ht="31.5">
      <c r="A29" s="42" t="s">
        <v>23</v>
      </c>
      <c r="B29" s="44" t="s">
        <v>208</v>
      </c>
      <c r="C29" s="28" t="s">
        <v>15</v>
      </c>
      <c r="D29" s="50">
        <v>373.1</v>
      </c>
    </row>
    <row r="30" spans="1:4" s="4" customFormat="1" ht="31.5">
      <c r="A30" s="42" t="s">
        <v>24</v>
      </c>
      <c r="B30" s="44" t="s">
        <v>143</v>
      </c>
      <c r="C30" s="28" t="s">
        <v>15</v>
      </c>
      <c r="D30" s="50">
        <v>112.7</v>
      </c>
    </row>
    <row r="31" spans="1:4" s="4" customFormat="1" ht="31.5">
      <c r="A31" s="42" t="s">
        <v>26</v>
      </c>
      <c r="B31" s="44" t="s">
        <v>29</v>
      </c>
      <c r="C31" s="28" t="s">
        <v>15</v>
      </c>
      <c r="D31" s="50">
        <v>23.6</v>
      </c>
    </row>
    <row r="32" spans="1:4" s="4" customFormat="1" ht="38.25" customHeight="1">
      <c r="A32" s="42" t="s">
        <v>27</v>
      </c>
      <c r="B32" s="44" t="s">
        <v>277</v>
      </c>
      <c r="C32" s="28" t="s">
        <v>15</v>
      </c>
      <c r="D32" s="50"/>
    </row>
    <row r="33" spans="1:4" s="4" customFormat="1" ht="25.5" customHeight="1">
      <c r="A33" s="42" t="s">
        <v>28</v>
      </c>
      <c r="B33" s="44" t="s">
        <v>144</v>
      </c>
      <c r="C33" s="28" t="s">
        <v>15</v>
      </c>
      <c r="D33" s="50"/>
    </row>
    <row r="34" spans="1:4" s="4" customFormat="1" ht="25.5" customHeight="1">
      <c r="A34" s="42" t="s">
        <v>145</v>
      </c>
      <c r="B34" s="46" t="s">
        <v>33</v>
      </c>
      <c r="C34" s="28" t="s">
        <v>15</v>
      </c>
      <c r="D34" s="50"/>
    </row>
    <row r="35" spans="1:4" s="4" customFormat="1" ht="25.5" customHeight="1">
      <c r="A35" s="42" t="s">
        <v>146</v>
      </c>
      <c r="B35" s="46" t="s">
        <v>147</v>
      </c>
      <c r="C35" s="28" t="s">
        <v>15</v>
      </c>
      <c r="D35" s="50"/>
    </row>
    <row r="36" spans="1:4" s="4" customFormat="1" ht="25.5" customHeight="1">
      <c r="A36" s="42" t="s">
        <v>30</v>
      </c>
      <c r="B36" s="44" t="s">
        <v>148</v>
      </c>
      <c r="C36" s="28" t="s">
        <v>15</v>
      </c>
      <c r="D36" s="50">
        <v>78.5</v>
      </c>
    </row>
    <row r="37" spans="1:4" s="4" customFormat="1" ht="25.5" customHeight="1">
      <c r="A37" s="42" t="s">
        <v>149</v>
      </c>
      <c r="B37" s="46" t="s">
        <v>33</v>
      </c>
      <c r="C37" s="28" t="s">
        <v>15</v>
      </c>
      <c r="D37" s="50"/>
    </row>
    <row r="38" spans="1:4" s="4" customFormat="1" ht="25.5" customHeight="1">
      <c r="A38" s="42" t="s">
        <v>150</v>
      </c>
      <c r="B38" s="46" t="s">
        <v>147</v>
      </c>
      <c r="C38" s="28" t="s">
        <v>15</v>
      </c>
      <c r="D38" s="50"/>
    </row>
    <row r="39" spans="1:4" s="4" customFormat="1" ht="36.75" customHeight="1">
      <c r="A39" s="42" t="s">
        <v>31</v>
      </c>
      <c r="B39" s="44" t="s">
        <v>278</v>
      </c>
      <c r="C39" s="28" t="s">
        <v>15</v>
      </c>
      <c r="D39" s="50">
        <v>46.4</v>
      </c>
    </row>
    <row r="40" spans="1:4" s="4" customFormat="1" ht="25.5" customHeight="1">
      <c r="A40" s="42" t="s">
        <v>32</v>
      </c>
      <c r="B40" s="45" t="s">
        <v>36</v>
      </c>
      <c r="C40" s="28" t="s">
        <v>15</v>
      </c>
      <c r="D40" s="50"/>
    </row>
    <row r="41" spans="1:4" s="4" customFormat="1" ht="25.5" customHeight="1">
      <c r="A41" s="42" t="s">
        <v>34</v>
      </c>
      <c r="B41" s="45" t="s">
        <v>209</v>
      </c>
      <c r="C41" s="28" t="s">
        <v>15</v>
      </c>
      <c r="D41" s="50">
        <v>46.4</v>
      </c>
    </row>
    <row r="42" spans="1:4" s="4" customFormat="1" ht="25.5" customHeight="1">
      <c r="A42" s="42" t="s">
        <v>151</v>
      </c>
      <c r="B42" s="45" t="s">
        <v>210</v>
      </c>
      <c r="C42" s="28" t="s">
        <v>15</v>
      </c>
      <c r="D42" s="50"/>
    </row>
    <row r="43" spans="1:4" s="4" customFormat="1" ht="25.5" customHeight="1">
      <c r="A43" s="42" t="s">
        <v>152</v>
      </c>
      <c r="B43" s="45" t="s">
        <v>147</v>
      </c>
      <c r="C43" s="28" t="s">
        <v>15</v>
      </c>
      <c r="D43" s="50"/>
    </row>
    <row r="44" spans="1:4" s="4" customFormat="1" ht="73.5" customHeight="1">
      <c r="A44" s="42" t="s">
        <v>35</v>
      </c>
      <c r="B44" s="44" t="s">
        <v>38</v>
      </c>
      <c r="C44" s="28" t="s">
        <v>15</v>
      </c>
      <c r="D44" s="50"/>
    </row>
    <row r="45" spans="1:4" s="4" customFormat="1" ht="36.75" customHeight="1">
      <c r="A45" s="42" t="s">
        <v>12</v>
      </c>
      <c r="B45" s="64" t="s">
        <v>211</v>
      </c>
      <c r="C45" s="28" t="s">
        <v>15</v>
      </c>
      <c r="D45" s="50">
        <v>8.7</v>
      </c>
    </row>
    <row r="46" spans="1:4" s="4" customFormat="1" ht="25.5" customHeight="1">
      <c r="A46" s="42" t="s">
        <v>13</v>
      </c>
      <c r="B46" s="64" t="s">
        <v>260</v>
      </c>
      <c r="C46" s="28" t="s">
        <v>15</v>
      </c>
      <c r="D46" s="50"/>
    </row>
    <row r="47" spans="1:4" s="4" customFormat="1" ht="69.75" customHeight="1">
      <c r="A47" s="42" t="s">
        <v>261</v>
      </c>
      <c r="B47" s="44" t="s">
        <v>279</v>
      </c>
      <c r="C47" s="28" t="s">
        <v>15</v>
      </c>
      <c r="D47" s="50"/>
    </row>
    <row r="48" spans="1:4" s="4" customFormat="1" ht="32.25" customHeight="1">
      <c r="A48" s="42" t="s">
        <v>39</v>
      </c>
      <c r="B48" s="64" t="s">
        <v>294</v>
      </c>
      <c r="C48" s="28" t="s">
        <v>15</v>
      </c>
      <c r="D48" s="50"/>
    </row>
    <row r="49" spans="1:4" s="4" customFormat="1" ht="32.25" customHeight="1">
      <c r="A49" s="42" t="s">
        <v>293</v>
      </c>
      <c r="B49" s="44" t="s">
        <v>295</v>
      </c>
      <c r="C49" s="28" t="s">
        <v>15</v>
      </c>
      <c r="D49" s="50"/>
    </row>
    <row r="50" spans="1:4" s="4" customFormat="1" ht="25.5" customHeight="1">
      <c r="A50" s="42" t="s">
        <v>40</v>
      </c>
      <c r="B50" s="64" t="s">
        <v>212</v>
      </c>
      <c r="C50" s="43" t="s">
        <v>41</v>
      </c>
      <c r="D50" s="54">
        <v>10.7</v>
      </c>
    </row>
    <row r="51" spans="1:4" s="4" customFormat="1" ht="25.5" customHeight="1">
      <c r="A51" s="42" t="s">
        <v>42</v>
      </c>
      <c r="B51" s="44" t="s">
        <v>153</v>
      </c>
      <c r="C51" s="43" t="s">
        <v>41</v>
      </c>
      <c r="D51" s="50">
        <v>10.7</v>
      </c>
    </row>
    <row r="52" spans="1:4" s="4" customFormat="1" ht="25.5" customHeight="1">
      <c r="A52" s="42" t="s">
        <v>43</v>
      </c>
      <c r="B52" s="44" t="s">
        <v>154</v>
      </c>
      <c r="C52" s="43" t="s">
        <v>41</v>
      </c>
      <c r="D52" s="50"/>
    </row>
    <row r="53" spans="1:4" s="4" customFormat="1" ht="25.5" customHeight="1">
      <c r="A53" s="42" t="s">
        <v>44</v>
      </c>
      <c r="B53" s="64" t="s">
        <v>247</v>
      </c>
      <c r="C53" s="43" t="s">
        <v>41</v>
      </c>
      <c r="D53" s="54" t="str">
        <f>IF(OR(D54&lt;&gt;0,D55&lt;&gt;0),SUM(D54:D55)," ")</f>
        <v> </v>
      </c>
    </row>
    <row r="54" spans="1:4" s="4" customFormat="1" ht="25.5" customHeight="1">
      <c r="A54" s="42" t="s">
        <v>155</v>
      </c>
      <c r="B54" s="44" t="s">
        <v>20</v>
      </c>
      <c r="C54" s="43" t="s">
        <v>41</v>
      </c>
      <c r="D54" s="50"/>
    </row>
    <row r="55" spans="1:4" s="4" customFormat="1" ht="25.5" customHeight="1">
      <c r="A55" s="42" t="s">
        <v>156</v>
      </c>
      <c r="B55" s="44" t="s">
        <v>21</v>
      </c>
      <c r="C55" s="43" t="s">
        <v>41</v>
      </c>
      <c r="D55" s="50"/>
    </row>
    <row r="56" spans="1:4" s="4" customFormat="1" ht="25.5" customHeight="1">
      <c r="A56" s="42" t="s">
        <v>45</v>
      </c>
      <c r="B56" s="64" t="s">
        <v>213</v>
      </c>
      <c r="C56" s="43" t="s">
        <v>41</v>
      </c>
      <c r="D56" s="50"/>
    </row>
    <row r="57" spans="1:4" s="4" customFormat="1" ht="25.5" customHeight="1">
      <c r="A57" s="42" t="s">
        <v>46</v>
      </c>
      <c r="B57" s="64" t="s">
        <v>214</v>
      </c>
      <c r="C57" s="43" t="s">
        <v>41</v>
      </c>
      <c r="D57" s="63">
        <v>6.93</v>
      </c>
    </row>
    <row r="58" spans="1:4" s="4" customFormat="1" ht="25.5" customHeight="1">
      <c r="A58" s="42" t="s">
        <v>157</v>
      </c>
      <c r="B58" s="44" t="s">
        <v>48</v>
      </c>
      <c r="C58" s="43" t="s">
        <v>41</v>
      </c>
      <c r="D58" s="50">
        <v>0.3</v>
      </c>
    </row>
    <row r="59" spans="1:4" s="4" customFormat="1" ht="25.5" customHeight="1">
      <c r="A59" s="42" t="s">
        <v>158</v>
      </c>
      <c r="B59" s="44" t="s">
        <v>49</v>
      </c>
      <c r="C59" s="43" t="s">
        <v>41</v>
      </c>
      <c r="D59" s="50">
        <v>6.63</v>
      </c>
    </row>
    <row r="60" spans="1:4" s="4" customFormat="1" ht="25.5" customHeight="1">
      <c r="A60" s="42" t="s">
        <v>47</v>
      </c>
      <c r="B60" s="47" t="s">
        <v>215</v>
      </c>
      <c r="C60" s="43" t="s">
        <v>51</v>
      </c>
      <c r="D60" s="50"/>
    </row>
    <row r="61" spans="1:4" s="4" customFormat="1" ht="39.75" customHeight="1">
      <c r="A61" s="42" t="s">
        <v>50</v>
      </c>
      <c r="B61" s="64" t="s">
        <v>216</v>
      </c>
      <c r="C61" s="43" t="s">
        <v>54</v>
      </c>
      <c r="D61" s="50">
        <v>2</v>
      </c>
    </row>
    <row r="62" spans="1:4" s="4" customFormat="1" ht="25.5" customHeight="1">
      <c r="A62" s="42" t="s">
        <v>52</v>
      </c>
      <c r="B62" s="64" t="s">
        <v>217</v>
      </c>
      <c r="C62" s="43" t="s">
        <v>159</v>
      </c>
      <c r="D62" s="50">
        <v>7</v>
      </c>
    </row>
    <row r="63" spans="1:4" s="4" customFormat="1" ht="25.5" customHeight="1">
      <c r="A63" s="42" t="s">
        <v>53</v>
      </c>
      <c r="B63" s="47" t="s">
        <v>218</v>
      </c>
      <c r="C63" s="43" t="s">
        <v>159</v>
      </c>
      <c r="D63" s="50"/>
    </row>
    <row r="64" spans="1:4" s="4" customFormat="1" ht="37.5" customHeight="1">
      <c r="A64" s="42" t="s">
        <v>55</v>
      </c>
      <c r="B64" s="64" t="s">
        <v>219</v>
      </c>
      <c r="C64" s="43" t="s">
        <v>37</v>
      </c>
      <c r="D64" s="50">
        <v>3.5</v>
      </c>
    </row>
    <row r="65" spans="1:4" s="4" customFormat="1" ht="50.25" customHeight="1">
      <c r="A65" s="42" t="s">
        <v>56</v>
      </c>
      <c r="B65" s="64" t="s">
        <v>280</v>
      </c>
      <c r="C65" s="28" t="s">
        <v>292</v>
      </c>
      <c r="D65" s="50">
        <v>2.04</v>
      </c>
    </row>
    <row r="66" spans="1:4" s="4" customFormat="1" ht="36" customHeight="1">
      <c r="A66" s="42" t="s">
        <v>57</v>
      </c>
      <c r="B66" s="47" t="s">
        <v>220</v>
      </c>
      <c r="C66" s="43" t="s">
        <v>41</v>
      </c>
      <c r="D66" s="63">
        <v>3.77</v>
      </c>
    </row>
    <row r="67" spans="1:4" s="4" customFormat="1" ht="25.5" customHeight="1">
      <c r="A67" s="42" t="s">
        <v>165</v>
      </c>
      <c r="B67" s="64" t="s">
        <v>160</v>
      </c>
      <c r="C67" s="43" t="s">
        <v>41</v>
      </c>
      <c r="D67" s="50">
        <v>3.77</v>
      </c>
    </row>
    <row r="68" spans="1:4" s="4" customFormat="1" ht="25.5" customHeight="1">
      <c r="A68" s="42" t="s">
        <v>243</v>
      </c>
      <c r="B68" s="44" t="s">
        <v>161</v>
      </c>
      <c r="C68" s="43" t="s">
        <v>41</v>
      </c>
      <c r="D68" s="54" t="str">
        <f>IF(OR(D69&lt;&gt;0,D70&lt;&gt;0,D71&lt;&gt;0),SUM(D69:D71)," ")</f>
        <v> </v>
      </c>
    </row>
    <row r="69" spans="1:4" s="4" customFormat="1" ht="25.5" customHeight="1">
      <c r="A69" s="42" t="s">
        <v>244</v>
      </c>
      <c r="B69" s="45" t="s">
        <v>162</v>
      </c>
      <c r="C69" s="43" t="s">
        <v>41</v>
      </c>
      <c r="D69" s="50"/>
    </row>
    <row r="70" spans="1:4" s="4" customFormat="1" ht="25.5" customHeight="1">
      <c r="A70" s="42" t="s">
        <v>245</v>
      </c>
      <c r="B70" s="45" t="s">
        <v>163</v>
      </c>
      <c r="C70" s="43" t="s">
        <v>41</v>
      </c>
      <c r="D70" s="50"/>
    </row>
    <row r="71" spans="1:4" s="4" customFormat="1" ht="25.5" customHeight="1">
      <c r="A71" s="42" t="s">
        <v>246</v>
      </c>
      <c r="B71" s="45" t="s">
        <v>164</v>
      </c>
      <c r="C71" s="43" t="s">
        <v>41</v>
      </c>
      <c r="D71" s="50"/>
    </row>
    <row r="72" spans="1:4" s="4" customFormat="1" ht="51" customHeight="1">
      <c r="A72" s="42" t="s">
        <v>166</v>
      </c>
      <c r="B72" s="64" t="s">
        <v>221</v>
      </c>
      <c r="C72" s="43" t="s">
        <v>51</v>
      </c>
      <c r="D72" s="50"/>
    </row>
    <row r="73" spans="1:4" s="4" customFormat="1" ht="25.5" customHeight="1">
      <c r="A73" s="42" t="s">
        <v>225</v>
      </c>
      <c r="B73" s="47" t="s">
        <v>58</v>
      </c>
      <c r="C73" s="43"/>
      <c r="D73" s="50"/>
    </row>
    <row r="74" spans="1:4" ht="30" customHeight="1">
      <c r="A74" s="212"/>
      <c r="B74" s="212"/>
      <c r="C74" s="212"/>
      <c r="D74" s="212"/>
    </row>
    <row r="75" spans="1:4" ht="18.75">
      <c r="A75" s="4" t="s">
        <v>296</v>
      </c>
      <c r="B75" s="4"/>
      <c r="C75" s="4"/>
      <c r="D75" s="4"/>
    </row>
    <row r="76" spans="1:4" ht="80.25" customHeight="1">
      <c r="A76" s="93" t="s">
        <v>64</v>
      </c>
      <c r="B76" s="213" t="s">
        <v>298</v>
      </c>
      <c r="C76" s="213"/>
      <c r="D76" s="213"/>
    </row>
    <row r="77" spans="1:4" ht="144.75" customHeight="1">
      <c r="A77" s="93" t="s">
        <v>223</v>
      </c>
      <c r="B77" s="213" t="s">
        <v>242</v>
      </c>
      <c r="C77" s="213"/>
      <c r="D77" s="213"/>
    </row>
    <row r="78" spans="1:4" ht="66" customHeight="1">
      <c r="A78" s="93" t="s">
        <v>224</v>
      </c>
      <c r="B78" s="213" t="s">
        <v>262</v>
      </c>
      <c r="C78" s="213"/>
      <c r="D78" s="213"/>
    </row>
    <row r="79" spans="1:4" ht="36" customHeight="1">
      <c r="A79" s="209" t="s">
        <v>167</v>
      </c>
      <c r="B79" s="209"/>
      <c r="C79" s="209"/>
      <c r="D79" s="209"/>
    </row>
  </sheetData>
  <sheetProtection/>
  <mergeCells count="14">
    <mergeCell ref="A1:D1"/>
    <mergeCell ref="A3:B3"/>
    <mergeCell ref="A4:B4"/>
    <mergeCell ref="A5:B5"/>
    <mergeCell ref="A79:D79"/>
    <mergeCell ref="A6:B6"/>
    <mergeCell ref="C3:D3"/>
    <mergeCell ref="C4:D4"/>
    <mergeCell ref="C5:D5"/>
    <mergeCell ref="C6:D6"/>
    <mergeCell ref="A74:D74"/>
    <mergeCell ref="B76:D76"/>
    <mergeCell ref="B77:D77"/>
    <mergeCell ref="B78:D78"/>
  </mergeCells>
  <dataValidations count="3">
    <dataValidation type="textLength" operator="lessThanOrEqual" allowBlank="1" showInputMessage="1" showErrorMessage="1" sqref="D73">
      <formula1>300</formula1>
    </dataValidation>
    <dataValidation type="decimal" allowBlank="1" showInputMessage="1" showErrorMessage="1" sqref="D67 D10:D19 D21:D49 D51:D52 D58:D65 D69:D72 D54:D56">
      <formula1>-999999999999999</formula1>
      <formula2>999999999999999</formula2>
    </dataValidation>
    <dataValidation type="list" allowBlank="1" showInputMessage="1" showErrorMessage="1" sqref="D9">
      <formula1>kind_of_activity</formula1>
    </dataValidation>
  </dataValidations>
  <printOptions/>
  <pageMargins left="0.7480314960629921" right="0.6692913385826772" top="0.7874015748031497" bottom="0.984251968503937" header="0.31496062992125984" footer="0.5118110236220472"/>
  <pageSetup firstPageNumber="3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view="pageLayout" zoomScale="70" zoomScaleNormal="70" zoomScaleSheetLayoutView="70" zoomScalePageLayoutView="70" workbookViewId="0" topLeftCell="A1">
      <selection activeCell="B78" sqref="B78:D78"/>
    </sheetView>
  </sheetViews>
  <sheetFormatPr defaultColWidth="9.00390625" defaultRowHeight="12.75"/>
  <cols>
    <col min="1" max="1" width="7.625" style="1" customWidth="1"/>
    <col min="2" max="2" width="59.00390625" style="1" customWidth="1"/>
    <col min="3" max="3" width="11.625" style="1" customWidth="1"/>
    <col min="4" max="4" width="10.375" style="1" customWidth="1"/>
    <col min="5" max="16384" width="9.125" style="1" customWidth="1"/>
  </cols>
  <sheetData>
    <row r="1" spans="1:4" ht="72" customHeight="1">
      <c r="A1" s="117" t="s">
        <v>195</v>
      </c>
      <c r="B1" s="117"/>
      <c r="C1" s="117"/>
      <c r="D1" s="117"/>
    </row>
    <row r="2" spans="1:4" ht="30" customHeight="1">
      <c r="A2" s="7"/>
      <c r="B2" s="7"/>
      <c r="C2" s="7"/>
      <c r="D2" s="7"/>
    </row>
    <row r="3" spans="1:4" s="10" customFormat="1" ht="17.25" customHeight="1">
      <c r="A3" s="207" t="s">
        <v>60</v>
      </c>
      <c r="B3" s="208"/>
      <c r="C3" s="210" t="str">
        <f>IF(цены!E3=0," ",цены!E3)</f>
        <v>ООО "Сосновский ЖКУ"</v>
      </c>
      <c r="D3" s="211"/>
    </row>
    <row r="4" spans="1:4" s="10" customFormat="1" ht="17.25" customHeight="1">
      <c r="A4" s="207" t="s">
        <v>61</v>
      </c>
      <c r="B4" s="208"/>
      <c r="C4" s="210">
        <f>IF(цены!E4=0," ",цены!E4)</f>
        <v>2919006250</v>
      </c>
      <c r="D4" s="211"/>
    </row>
    <row r="5" spans="1:4" s="10" customFormat="1" ht="17.25" customHeight="1">
      <c r="A5" s="207" t="s">
        <v>62</v>
      </c>
      <c r="B5" s="208"/>
      <c r="C5" s="210">
        <f>IF(цены!E5=0," ",цены!E5)</f>
        <v>291901001</v>
      </c>
      <c r="D5" s="211"/>
    </row>
    <row r="6" spans="1:4" s="10" customFormat="1" ht="81.75" customHeight="1">
      <c r="A6" s="207" t="s">
        <v>63</v>
      </c>
      <c r="B6" s="208"/>
      <c r="C6" s="210" t="str">
        <f>IF(цены!E6=0," ",цены!E6)</f>
        <v>164637, Архангельская область, Пинежский район, п.Сосновка, ул.Набережная, д.4</v>
      </c>
      <c r="D6" s="211"/>
    </row>
    <row r="7" spans="1:4" ht="18.75">
      <c r="A7" s="2"/>
      <c r="B7" s="2"/>
      <c r="C7" s="2"/>
      <c r="D7" s="2"/>
    </row>
    <row r="8" spans="1:4" s="4" customFormat="1" ht="41.25" customHeight="1">
      <c r="A8" s="30" t="s">
        <v>0</v>
      </c>
      <c r="B8" s="30" t="s">
        <v>1</v>
      </c>
      <c r="C8" s="30" t="s">
        <v>2</v>
      </c>
      <c r="D8" s="28" t="s">
        <v>3</v>
      </c>
    </row>
    <row r="9" spans="1:4" s="4" customFormat="1" ht="96" customHeight="1">
      <c r="A9" s="42" t="s">
        <v>5</v>
      </c>
      <c r="B9" s="64" t="s">
        <v>204</v>
      </c>
      <c r="C9" s="43" t="s">
        <v>14</v>
      </c>
      <c r="D9" s="49" t="s">
        <v>311</v>
      </c>
    </row>
    <row r="10" spans="1:4" s="4" customFormat="1" ht="26.25" customHeight="1">
      <c r="A10" s="42" t="s">
        <v>10</v>
      </c>
      <c r="B10" s="64" t="s">
        <v>205</v>
      </c>
      <c r="C10" s="43" t="s">
        <v>15</v>
      </c>
      <c r="D10" s="50"/>
    </row>
    <row r="11" spans="1:4" s="4" customFormat="1" ht="36" customHeight="1">
      <c r="A11" s="42">
        <v>3</v>
      </c>
      <c r="B11" s="64" t="s">
        <v>206</v>
      </c>
      <c r="C11" s="43" t="s">
        <v>15</v>
      </c>
      <c r="D11" s="50">
        <v>794.1</v>
      </c>
    </row>
    <row r="12" spans="1:4" s="4" customFormat="1" ht="52.5" customHeight="1">
      <c r="A12" s="42" t="s">
        <v>16</v>
      </c>
      <c r="B12" s="44" t="s">
        <v>274</v>
      </c>
      <c r="C12" s="43" t="s">
        <v>15</v>
      </c>
      <c r="D12" s="51" t="str">
        <f>IF(OR(D13&lt;&gt;0,D14&lt;&gt;0,D15&lt;&gt;0),SUM(D13:D15)," ")</f>
        <v> </v>
      </c>
    </row>
    <row r="13" spans="1:4" s="4" customFormat="1" ht="21" customHeight="1">
      <c r="A13" s="42" t="s">
        <v>121</v>
      </c>
      <c r="B13" s="45" t="s">
        <v>20</v>
      </c>
      <c r="C13" s="43" t="s">
        <v>15</v>
      </c>
      <c r="D13" s="50"/>
    </row>
    <row r="14" spans="1:4" s="4" customFormat="1" ht="21" customHeight="1">
      <c r="A14" s="42" t="s">
        <v>122</v>
      </c>
      <c r="B14" s="45" t="s">
        <v>21</v>
      </c>
      <c r="C14" s="43" t="s">
        <v>15</v>
      </c>
      <c r="D14" s="50"/>
    </row>
    <row r="15" spans="1:4" s="4" customFormat="1" ht="21" customHeight="1">
      <c r="A15" s="42" t="s">
        <v>123</v>
      </c>
      <c r="B15" s="45" t="s">
        <v>22</v>
      </c>
      <c r="C15" s="43" t="s">
        <v>15</v>
      </c>
      <c r="D15" s="50"/>
    </row>
    <row r="16" spans="1:4" s="4" customFormat="1" ht="50.25" customHeight="1">
      <c r="A16" s="42" t="s">
        <v>17</v>
      </c>
      <c r="B16" s="44" t="s">
        <v>207</v>
      </c>
      <c r="C16" s="28" t="s">
        <v>15</v>
      </c>
      <c r="D16" s="50">
        <v>126.8</v>
      </c>
    </row>
    <row r="17" spans="1:4" s="4" customFormat="1" ht="25.5" customHeight="1">
      <c r="A17" s="42" t="s">
        <v>124</v>
      </c>
      <c r="B17" s="45" t="s">
        <v>290</v>
      </c>
      <c r="C17" s="43" t="s">
        <v>25</v>
      </c>
      <c r="D17" s="50">
        <v>6.25</v>
      </c>
    </row>
    <row r="18" spans="1:4" s="4" customFormat="1" ht="25.5" customHeight="1">
      <c r="A18" s="42" t="s">
        <v>125</v>
      </c>
      <c r="B18" s="45" t="s">
        <v>241</v>
      </c>
      <c r="C18" s="43" t="s">
        <v>291</v>
      </c>
      <c r="D18" s="50">
        <v>20.3</v>
      </c>
    </row>
    <row r="19" spans="1:4" s="4" customFormat="1" ht="25.5" customHeight="1">
      <c r="A19" s="42" t="s">
        <v>18</v>
      </c>
      <c r="B19" s="44" t="s">
        <v>275</v>
      </c>
      <c r="C19" s="28" t="s">
        <v>15</v>
      </c>
      <c r="D19" s="51"/>
    </row>
    <row r="20" spans="1:4" s="4" customFormat="1" ht="25.5" customHeight="1">
      <c r="A20" s="42" t="s">
        <v>19</v>
      </c>
      <c r="B20" s="45" t="s">
        <v>276</v>
      </c>
      <c r="C20" s="43" t="s">
        <v>126</v>
      </c>
      <c r="D20" s="63" t="str">
        <f>IF(OR(D21&lt;&gt;0,D22&lt;&gt;0,D23&lt;&gt;0,D24&lt;&gt;0,D25&lt;&gt;0,D26&lt;&gt;0,D27&lt;&gt;0,D28&lt;&gt;0),SUM(D21:D28)," ")</f>
        <v> </v>
      </c>
    </row>
    <row r="21" spans="1:4" s="4" customFormat="1" ht="24.75" customHeight="1">
      <c r="A21" s="42" t="s">
        <v>127</v>
      </c>
      <c r="B21" s="46" t="s">
        <v>128</v>
      </c>
      <c r="C21" s="43" t="s">
        <v>126</v>
      </c>
      <c r="D21" s="50"/>
    </row>
    <row r="22" spans="1:4" s="4" customFormat="1" ht="24.75" customHeight="1">
      <c r="A22" s="42" t="s">
        <v>129</v>
      </c>
      <c r="B22" s="46" t="s">
        <v>130</v>
      </c>
      <c r="C22" s="43" t="s">
        <v>126</v>
      </c>
      <c r="D22" s="50"/>
    </row>
    <row r="23" spans="1:4" s="4" customFormat="1" ht="24.75" customHeight="1">
      <c r="A23" s="42" t="s">
        <v>131</v>
      </c>
      <c r="B23" s="46" t="s">
        <v>132</v>
      </c>
      <c r="C23" s="43" t="s">
        <v>126</v>
      </c>
      <c r="D23" s="50"/>
    </row>
    <row r="24" spans="1:4" s="4" customFormat="1" ht="24.75" customHeight="1">
      <c r="A24" s="42" t="s">
        <v>133</v>
      </c>
      <c r="B24" s="46" t="s">
        <v>134</v>
      </c>
      <c r="C24" s="43" t="s">
        <v>126</v>
      </c>
      <c r="D24" s="50"/>
    </row>
    <row r="25" spans="1:4" s="4" customFormat="1" ht="24.75" customHeight="1">
      <c r="A25" s="42" t="s">
        <v>135</v>
      </c>
      <c r="B25" s="46" t="s">
        <v>136</v>
      </c>
      <c r="C25" s="43" t="s">
        <v>126</v>
      </c>
      <c r="D25" s="50"/>
    </row>
    <row r="26" spans="1:4" s="4" customFormat="1" ht="24.75" customHeight="1">
      <c r="A26" s="42" t="s">
        <v>137</v>
      </c>
      <c r="B26" s="46" t="s">
        <v>138</v>
      </c>
      <c r="C26" s="43" t="s">
        <v>126</v>
      </c>
      <c r="D26" s="50"/>
    </row>
    <row r="27" spans="1:4" s="4" customFormat="1" ht="24.75" customHeight="1">
      <c r="A27" s="42" t="s">
        <v>139</v>
      </c>
      <c r="B27" s="46" t="s">
        <v>140</v>
      </c>
      <c r="C27" s="43" t="s">
        <v>126</v>
      </c>
      <c r="D27" s="50"/>
    </row>
    <row r="28" spans="1:4" s="4" customFormat="1" ht="24.75" customHeight="1">
      <c r="A28" s="42" t="s">
        <v>141</v>
      </c>
      <c r="B28" s="46" t="s">
        <v>142</v>
      </c>
      <c r="C28" s="43" t="s">
        <v>126</v>
      </c>
      <c r="D28" s="50"/>
    </row>
    <row r="29" spans="1:4" s="4" customFormat="1" ht="31.5">
      <c r="A29" s="42" t="s">
        <v>23</v>
      </c>
      <c r="B29" s="44" t="s">
        <v>208</v>
      </c>
      <c r="C29" s="28" t="s">
        <v>15</v>
      </c>
      <c r="D29" s="50">
        <v>287.4</v>
      </c>
    </row>
    <row r="30" spans="1:4" s="4" customFormat="1" ht="31.5">
      <c r="A30" s="42" t="s">
        <v>24</v>
      </c>
      <c r="B30" s="44" t="s">
        <v>143</v>
      </c>
      <c r="C30" s="28" t="s">
        <v>15</v>
      </c>
      <c r="D30" s="50">
        <v>98.3</v>
      </c>
    </row>
    <row r="31" spans="1:4" s="4" customFormat="1" ht="31.5">
      <c r="A31" s="42" t="s">
        <v>26</v>
      </c>
      <c r="B31" s="44" t="s">
        <v>29</v>
      </c>
      <c r="C31" s="28" t="s">
        <v>15</v>
      </c>
      <c r="D31" s="50">
        <v>23.6</v>
      </c>
    </row>
    <row r="32" spans="1:4" s="4" customFormat="1" ht="38.25" customHeight="1">
      <c r="A32" s="42" t="s">
        <v>27</v>
      </c>
      <c r="B32" s="44" t="s">
        <v>277</v>
      </c>
      <c r="C32" s="28" t="s">
        <v>15</v>
      </c>
      <c r="D32" s="50"/>
    </row>
    <row r="33" spans="1:4" s="4" customFormat="1" ht="25.5" customHeight="1">
      <c r="A33" s="42" t="s">
        <v>28</v>
      </c>
      <c r="B33" s="44" t="s">
        <v>144</v>
      </c>
      <c r="C33" s="28" t="s">
        <v>15</v>
      </c>
      <c r="D33" s="50"/>
    </row>
    <row r="34" spans="1:4" s="4" customFormat="1" ht="25.5" customHeight="1">
      <c r="A34" s="42" t="s">
        <v>145</v>
      </c>
      <c r="B34" s="46" t="s">
        <v>33</v>
      </c>
      <c r="C34" s="28" t="s">
        <v>15</v>
      </c>
      <c r="D34" s="50"/>
    </row>
    <row r="35" spans="1:4" s="4" customFormat="1" ht="25.5" customHeight="1">
      <c r="A35" s="42" t="s">
        <v>146</v>
      </c>
      <c r="B35" s="46" t="s">
        <v>147</v>
      </c>
      <c r="C35" s="28" t="s">
        <v>15</v>
      </c>
      <c r="D35" s="50"/>
    </row>
    <row r="36" spans="1:4" s="4" customFormat="1" ht="25.5" customHeight="1">
      <c r="A36" s="42" t="s">
        <v>30</v>
      </c>
      <c r="B36" s="44" t="s">
        <v>148</v>
      </c>
      <c r="C36" s="28" t="s">
        <v>15</v>
      </c>
      <c r="D36" s="50">
        <v>77.1</v>
      </c>
    </row>
    <row r="37" spans="1:4" s="4" customFormat="1" ht="25.5" customHeight="1">
      <c r="A37" s="42" t="s">
        <v>149</v>
      </c>
      <c r="B37" s="46" t="s">
        <v>33</v>
      </c>
      <c r="C37" s="28" t="s">
        <v>15</v>
      </c>
      <c r="D37" s="50"/>
    </row>
    <row r="38" spans="1:4" s="4" customFormat="1" ht="25.5" customHeight="1">
      <c r="A38" s="42" t="s">
        <v>150</v>
      </c>
      <c r="B38" s="46" t="s">
        <v>147</v>
      </c>
      <c r="C38" s="28" t="s">
        <v>15</v>
      </c>
      <c r="D38" s="50"/>
    </row>
    <row r="39" spans="1:4" s="4" customFormat="1" ht="36.75" customHeight="1">
      <c r="A39" s="42" t="s">
        <v>31</v>
      </c>
      <c r="B39" s="44" t="s">
        <v>278</v>
      </c>
      <c r="C39" s="28" t="s">
        <v>15</v>
      </c>
      <c r="D39" s="50">
        <v>22.8</v>
      </c>
    </row>
    <row r="40" spans="1:4" s="4" customFormat="1" ht="25.5" customHeight="1">
      <c r="A40" s="42" t="s">
        <v>32</v>
      </c>
      <c r="B40" s="45" t="s">
        <v>36</v>
      </c>
      <c r="C40" s="28" t="s">
        <v>15</v>
      </c>
      <c r="D40" s="50"/>
    </row>
    <row r="41" spans="1:4" s="4" customFormat="1" ht="25.5" customHeight="1">
      <c r="A41" s="42" t="s">
        <v>34</v>
      </c>
      <c r="B41" s="45" t="s">
        <v>209</v>
      </c>
      <c r="C41" s="28" t="s">
        <v>15</v>
      </c>
      <c r="D41" s="50">
        <v>22.8</v>
      </c>
    </row>
    <row r="42" spans="1:4" s="4" customFormat="1" ht="25.5" customHeight="1">
      <c r="A42" s="42" t="s">
        <v>151</v>
      </c>
      <c r="B42" s="45" t="s">
        <v>210</v>
      </c>
      <c r="C42" s="28" t="s">
        <v>15</v>
      </c>
      <c r="D42" s="50"/>
    </row>
    <row r="43" spans="1:4" s="4" customFormat="1" ht="25.5" customHeight="1">
      <c r="A43" s="42" t="s">
        <v>152</v>
      </c>
      <c r="B43" s="45" t="s">
        <v>147</v>
      </c>
      <c r="C43" s="28" t="s">
        <v>15</v>
      </c>
      <c r="D43" s="50"/>
    </row>
    <row r="44" spans="1:4" s="4" customFormat="1" ht="73.5" customHeight="1">
      <c r="A44" s="42" t="s">
        <v>35</v>
      </c>
      <c r="B44" s="44" t="s">
        <v>38</v>
      </c>
      <c r="C44" s="28" t="s">
        <v>15</v>
      </c>
      <c r="D44" s="50"/>
    </row>
    <row r="45" spans="1:4" s="4" customFormat="1" ht="36.75" customHeight="1">
      <c r="A45" s="42" t="s">
        <v>12</v>
      </c>
      <c r="B45" s="64" t="s">
        <v>211</v>
      </c>
      <c r="C45" s="28" t="s">
        <v>15</v>
      </c>
      <c r="D45" s="50">
        <v>7.9</v>
      </c>
    </row>
    <row r="46" spans="1:4" s="4" customFormat="1" ht="25.5" customHeight="1">
      <c r="A46" s="42" t="s">
        <v>13</v>
      </c>
      <c r="B46" s="64" t="s">
        <v>260</v>
      </c>
      <c r="C46" s="28" t="s">
        <v>15</v>
      </c>
      <c r="D46" s="50"/>
    </row>
    <row r="47" spans="1:4" s="4" customFormat="1" ht="69.75" customHeight="1">
      <c r="A47" s="42" t="s">
        <v>261</v>
      </c>
      <c r="B47" s="44" t="s">
        <v>279</v>
      </c>
      <c r="C47" s="28" t="s">
        <v>15</v>
      </c>
      <c r="D47" s="50"/>
    </row>
    <row r="48" spans="1:4" s="4" customFormat="1" ht="32.25" customHeight="1">
      <c r="A48" s="42" t="s">
        <v>39</v>
      </c>
      <c r="B48" s="64" t="s">
        <v>294</v>
      </c>
      <c r="C48" s="28" t="s">
        <v>15</v>
      </c>
      <c r="D48" s="50"/>
    </row>
    <row r="49" spans="1:4" s="4" customFormat="1" ht="32.25" customHeight="1">
      <c r="A49" s="42" t="s">
        <v>293</v>
      </c>
      <c r="B49" s="44" t="s">
        <v>295</v>
      </c>
      <c r="C49" s="28" t="s">
        <v>15</v>
      </c>
      <c r="D49" s="50"/>
    </row>
    <row r="50" spans="1:4" s="4" customFormat="1" ht="25.5" customHeight="1">
      <c r="A50" s="42" t="s">
        <v>40</v>
      </c>
      <c r="B50" s="64" t="s">
        <v>212</v>
      </c>
      <c r="C50" s="43" t="s">
        <v>41</v>
      </c>
      <c r="D50" s="54">
        <v>10.8</v>
      </c>
    </row>
    <row r="51" spans="1:4" s="4" customFormat="1" ht="25.5" customHeight="1">
      <c r="A51" s="42" t="s">
        <v>42</v>
      </c>
      <c r="B51" s="44" t="s">
        <v>153</v>
      </c>
      <c r="C51" s="43" t="s">
        <v>41</v>
      </c>
      <c r="D51" s="50">
        <v>10.8</v>
      </c>
    </row>
    <row r="52" spans="1:4" s="4" customFormat="1" ht="25.5" customHeight="1">
      <c r="A52" s="42" t="s">
        <v>43</v>
      </c>
      <c r="B52" s="44" t="s">
        <v>154</v>
      </c>
      <c r="C52" s="43" t="s">
        <v>41</v>
      </c>
      <c r="D52" s="50"/>
    </row>
    <row r="53" spans="1:4" s="4" customFormat="1" ht="25.5" customHeight="1">
      <c r="A53" s="42" t="s">
        <v>44</v>
      </c>
      <c r="B53" s="64" t="s">
        <v>247</v>
      </c>
      <c r="C53" s="43" t="s">
        <v>41</v>
      </c>
      <c r="D53" s="54" t="str">
        <f>IF(OR(D54&lt;&gt;0,D55&lt;&gt;0),SUM(D54:D55)," ")</f>
        <v> </v>
      </c>
    </row>
    <row r="54" spans="1:4" s="4" customFormat="1" ht="25.5" customHeight="1">
      <c r="A54" s="42" t="s">
        <v>155</v>
      </c>
      <c r="B54" s="44" t="s">
        <v>20</v>
      </c>
      <c r="C54" s="43" t="s">
        <v>41</v>
      </c>
      <c r="D54" s="50"/>
    </row>
    <row r="55" spans="1:4" s="4" customFormat="1" ht="25.5" customHeight="1">
      <c r="A55" s="42" t="s">
        <v>156</v>
      </c>
      <c r="B55" s="44" t="s">
        <v>21</v>
      </c>
      <c r="C55" s="43" t="s">
        <v>41</v>
      </c>
      <c r="D55" s="50"/>
    </row>
    <row r="56" spans="1:4" s="4" customFormat="1" ht="25.5" customHeight="1">
      <c r="A56" s="42" t="s">
        <v>45</v>
      </c>
      <c r="B56" s="64" t="s">
        <v>213</v>
      </c>
      <c r="C56" s="43" t="s">
        <v>41</v>
      </c>
      <c r="D56" s="50"/>
    </row>
    <row r="57" spans="1:4" s="4" customFormat="1" ht="25.5" customHeight="1">
      <c r="A57" s="42" t="s">
        <v>46</v>
      </c>
      <c r="B57" s="64" t="s">
        <v>214</v>
      </c>
      <c r="C57" s="43" t="s">
        <v>41</v>
      </c>
      <c r="D57" s="63">
        <v>7.03</v>
      </c>
    </row>
    <row r="58" spans="1:4" s="4" customFormat="1" ht="25.5" customHeight="1">
      <c r="A58" s="42" t="s">
        <v>157</v>
      </c>
      <c r="B58" s="44" t="s">
        <v>48</v>
      </c>
      <c r="C58" s="43" t="s">
        <v>41</v>
      </c>
      <c r="D58" s="50">
        <v>0.3</v>
      </c>
    </row>
    <row r="59" spans="1:4" s="4" customFormat="1" ht="25.5" customHeight="1">
      <c r="A59" s="42" t="s">
        <v>158</v>
      </c>
      <c r="B59" s="44" t="s">
        <v>49</v>
      </c>
      <c r="C59" s="43" t="s">
        <v>41</v>
      </c>
      <c r="D59" s="50">
        <v>6.73</v>
      </c>
    </row>
    <row r="60" spans="1:4" s="4" customFormat="1" ht="25.5" customHeight="1">
      <c r="A60" s="42" t="s">
        <v>47</v>
      </c>
      <c r="B60" s="47" t="s">
        <v>215</v>
      </c>
      <c r="C60" s="43" t="s">
        <v>51</v>
      </c>
      <c r="D60" s="50"/>
    </row>
    <row r="61" spans="1:4" s="4" customFormat="1" ht="39.75" customHeight="1">
      <c r="A61" s="42" t="s">
        <v>50</v>
      </c>
      <c r="B61" s="64" t="s">
        <v>216</v>
      </c>
      <c r="C61" s="43" t="s">
        <v>54</v>
      </c>
      <c r="D61" s="50">
        <v>2</v>
      </c>
    </row>
    <row r="62" spans="1:4" s="4" customFormat="1" ht="25.5" customHeight="1">
      <c r="A62" s="42" t="s">
        <v>52</v>
      </c>
      <c r="B62" s="64" t="s">
        <v>217</v>
      </c>
      <c r="C62" s="43" t="s">
        <v>159</v>
      </c>
      <c r="D62" s="50">
        <v>7</v>
      </c>
    </row>
    <row r="63" spans="1:4" s="4" customFormat="1" ht="25.5" customHeight="1">
      <c r="A63" s="42" t="s">
        <v>53</v>
      </c>
      <c r="B63" s="47" t="s">
        <v>218</v>
      </c>
      <c r="C63" s="43" t="s">
        <v>159</v>
      </c>
      <c r="D63" s="50"/>
    </row>
    <row r="64" spans="1:4" s="4" customFormat="1" ht="37.5" customHeight="1">
      <c r="A64" s="42" t="s">
        <v>55</v>
      </c>
      <c r="B64" s="64" t="s">
        <v>219</v>
      </c>
      <c r="C64" s="43" t="s">
        <v>37</v>
      </c>
      <c r="D64" s="50">
        <v>3.5</v>
      </c>
    </row>
    <row r="65" spans="1:4" s="4" customFormat="1" ht="50.25" customHeight="1">
      <c r="A65" s="42" t="s">
        <v>56</v>
      </c>
      <c r="B65" s="64" t="s">
        <v>280</v>
      </c>
      <c r="C65" s="28" t="s">
        <v>292</v>
      </c>
      <c r="D65" s="50">
        <v>2.04</v>
      </c>
    </row>
    <row r="66" spans="1:4" s="4" customFormat="1" ht="36" customHeight="1">
      <c r="A66" s="42" t="s">
        <v>57</v>
      </c>
      <c r="B66" s="47" t="s">
        <v>220</v>
      </c>
      <c r="C66" s="43" t="s">
        <v>41</v>
      </c>
      <c r="D66" s="63">
        <v>3.78</v>
      </c>
    </row>
    <row r="67" spans="1:4" s="4" customFormat="1" ht="25.5" customHeight="1">
      <c r="A67" s="42" t="s">
        <v>165</v>
      </c>
      <c r="B67" s="64" t="s">
        <v>160</v>
      </c>
      <c r="C67" s="43" t="s">
        <v>41</v>
      </c>
      <c r="D67" s="50">
        <v>3.78</v>
      </c>
    </row>
    <row r="68" spans="1:4" s="4" customFormat="1" ht="25.5" customHeight="1">
      <c r="A68" s="42" t="s">
        <v>243</v>
      </c>
      <c r="B68" s="44" t="s">
        <v>161</v>
      </c>
      <c r="C68" s="43" t="s">
        <v>41</v>
      </c>
      <c r="D68" s="54" t="str">
        <f>IF(OR(D69&lt;&gt;0,D70&lt;&gt;0,D71&lt;&gt;0),SUM(D69:D71)," ")</f>
        <v> </v>
      </c>
    </row>
    <row r="69" spans="1:4" s="4" customFormat="1" ht="25.5" customHeight="1">
      <c r="A69" s="42" t="s">
        <v>244</v>
      </c>
      <c r="B69" s="45" t="s">
        <v>162</v>
      </c>
      <c r="C69" s="43" t="s">
        <v>41</v>
      </c>
      <c r="D69" s="50"/>
    </row>
    <row r="70" spans="1:4" s="4" customFormat="1" ht="25.5" customHeight="1">
      <c r="A70" s="42" t="s">
        <v>245</v>
      </c>
      <c r="B70" s="45" t="s">
        <v>163</v>
      </c>
      <c r="C70" s="43" t="s">
        <v>41</v>
      </c>
      <c r="D70" s="50"/>
    </row>
    <row r="71" spans="1:4" s="4" customFormat="1" ht="25.5" customHeight="1">
      <c r="A71" s="42" t="s">
        <v>246</v>
      </c>
      <c r="B71" s="45" t="s">
        <v>164</v>
      </c>
      <c r="C71" s="43" t="s">
        <v>41</v>
      </c>
      <c r="D71" s="50"/>
    </row>
    <row r="72" spans="1:4" s="4" customFormat="1" ht="51" customHeight="1">
      <c r="A72" s="42" t="s">
        <v>166</v>
      </c>
      <c r="B72" s="64" t="s">
        <v>221</v>
      </c>
      <c r="C72" s="43" t="s">
        <v>51</v>
      </c>
      <c r="D72" s="50"/>
    </row>
    <row r="73" spans="1:4" s="4" customFormat="1" ht="25.5" customHeight="1">
      <c r="A73" s="42" t="s">
        <v>225</v>
      </c>
      <c r="B73" s="47" t="s">
        <v>58</v>
      </c>
      <c r="C73" s="43"/>
      <c r="D73" s="50"/>
    </row>
    <row r="74" spans="1:4" ht="30" customHeight="1">
      <c r="A74" s="212"/>
      <c r="B74" s="212"/>
      <c r="C74" s="212"/>
      <c r="D74" s="212"/>
    </row>
    <row r="75" spans="1:4" ht="18.75">
      <c r="A75" s="4" t="s">
        <v>296</v>
      </c>
      <c r="B75" s="4"/>
      <c r="C75" s="4"/>
      <c r="D75" s="4"/>
    </row>
    <row r="76" spans="1:4" ht="80.25" customHeight="1">
      <c r="A76" s="93" t="s">
        <v>64</v>
      </c>
      <c r="B76" s="213" t="s">
        <v>298</v>
      </c>
      <c r="C76" s="213"/>
      <c r="D76" s="213"/>
    </row>
    <row r="77" spans="1:4" ht="144.75" customHeight="1">
      <c r="A77" s="93" t="s">
        <v>223</v>
      </c>
      <c r="B77" s="213" t="s">
        <v>242</v>
      </c>
      <c r="C77" s="213"/>
      <c r="D77" s="213"/>
    </row>
    <row r="78" spans="1:4" ht="66" customHeight="1">
      <c r="A78" s="93" t="s">
        <v>224</v>
      </c>
      <c r="B78" s="213" t="s">
        <v>262</v>
      </c>
      <c r="C78" s="213"/>
      <c r="D78" s="213"/>
    </row>
    <row r="79" spans="1:4" ht="36" customHeight="1">
      <c r="A79" s="209" t="s">
        <v>167</v>
      </c>
      <c r="B79" s="209"/>
      <c r="C79" s="209"/>
      <c r="D79" s="209"/>
    </row>
  </sheetData>
  <sheetProtection/>
  <mergeCells count="14">
    <mergeCell ref="A79:D79"/>
    <mergeCell ref="A6:B6"/>
    <mergeCell ref="C3:D3"/>
    <mergeCell ref="C4:D4"/>
    <mergeCell ref="C5:D5"/>
    <mergeCell ref="C6:D6"/>
    <mergeCell ref="A74:D74"/>
    <mergeCell ref="B76:D76"/>
    <mergeCell ref="B77:D77"/>
    <mergeCell ref="B78:D78"/>
    <mergeCell ref="A1:D1"/>
    <mergeCell ref="A3:B3"/>
    <mergeCell ref="A4:B4"/>
    <mergeCell ref="A5:B5"/>
  </mergeCells>
  <dataValidations count="3">
    <dataValidation type="textLength" operator="lessThanOrEqual" allowBlank="1" showInputMessage="1" showErrorMessage="1" sqref="D73">
      <formula1>300</formula1>
    </dataValidation>
    <dataValidation type="decimal" allowBlank="1" showInputMessage="1" showErrorMessage="1" sqref="D67 D10:D19 D21:D49 D51:D52 D58:D65 D69:D72 D54:D56">
      <formula1>-999999999999999</formula1>
      <formula2>999999999999999</formula2>
    </dataValidation>
    <dataValidation type="list" allowBlank="1" showInputMessage="1" showErrorMessage="1" sqref="D9">
      <formula1>kind_of_activity</formula1>
    </dataValidation>
  </dataValidations>
  <printOptions/>
  <pageMargins left="0.7480314960629921" right="0.6692913385826772" top="0.7874015748031497" bottom="0.984251968503937" header="0.31496062992125984" footer="0.5118110236220472"/>
  <pageSetup firstPageNumber="39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view="pageLayout" zoomScale="70" zoomScaleNormal="70" zoomScalePageLayoutView="70" workbookViewId="0" topLeftCell="A1">
      <selection activeCell="D20" sqref="D20"/>
    </sheetView>
  </sheetViews>
  <sheetFormatPr defaultColWidth="9.00390625" defaultRowHeight="12.75"/>
  <cols>
    <col min="1" max="1" width="5.75390625" style="0" customWidth="1"/>
    <col min="2" max="2" width="29.625" style="0" customWidth="1"/>
    <col min="3" max="3" width="32.25390625" style="0" customWidth="1"/>
    <col min="4" max="4" width="20.625" style="0" customWidth="1"/>
  </cols>
  <sheetData>
    <row r="1" spans="1:4" ht="57.75" customHeight="1">
      <c r="A1" s="117" t="s">
        <v>196</v>
      </c>
      <c r="B1" s="117"/>
      <c r="C1" s="117"/>
      <c r="D1" s="117"/>
    </row>
    <row r="2" spans="1:3" ht="18.75">
      <c r="A2" s="7"/>
      <c r="B2" s="7"/>
      <c r="C2" s="7"/>
    </row>
    <row r="3" spans="1:4" s="10" customFormat="1" ht="17.25" customHeight="1">
      <c r="A3" s="207" t="s">
        <v>60</v>
      </c>
      <c r="B3" s="208"/>
      <c r="C3" s="217" t="str">
        <f>IF(цены!E3=0," ",цены!E3)</f>
        <v>ООО "Сосновский ЖКУ"</v>
      </c>
      <c r="D3" s="217"/>
    </row>
    <row r="4" spans="1:4" s="10" customFormat="1" ht="17.25" customHeight="1">
      <c r="A4" s="221" t="s">
        <v>61</v>
      </c>
      <c r="B4" s="221"/>
      <c r="C4" s="217">
        <f>IF(цены!E4=0," ",цены!E4)</f>
        <v>2919006250</v>
      </c>
      <c r="D4" s="217"/>
    </row>
    <row r="5" spans="1:4" s="10" customFormat="1" ht="17.25" customHeight="1">
      <c r="A5" s="221" t="s">
        <v>62</v>
      </c>
      <c r="B5" s="221"/>
      <c r="C5" s="217">
        <f>IF(цены!E5=0," ",цены!E5)</f>
        <v>291901001</v>
      </c>
      <c r="D5" s="217"/>
    </row>
    <row r="6" spans="1:4" s="10" customFormat="1" ht="34.5" customHeight="1">
      <c r="A6" s="221" t="s">
        <v>63</v>
      </c>
      <c r="B6" s="221"/>
      <c r="C6" s="217" t="str">
        <f>IF(цены!E6=0," ",цены!E6)</f>
        <v>164637, Архангельская область, Пинежский район, п.Сосновка, ул.Набережная, д.4</v>
      </c>
      <c r="D6" s="217"/>
    </row>
    <row r="7" spans="1:3" s="53" customFormat="1" ht="18.75">
      <c r="A7" s="70"/>
      <c r="B7" s="52"/>
      <c r="C7" s="52"/>
    </row>
    <row r="8" spans="1:4" s="23" customFormat="1" ht="31.5">
      <c r="A8" s="28" t="s">
        <v>0</v>
      </c>
      <c r="B8" s="220" t="s">
        <v>1</v>
      </c>
      <c r="C8" s="220"/>
      <c r="D8" s="28" t="s">
        <v>3</v>
      </c>
    </row>
    <row r="9" spans="1:4" s="23" customFormat="1" ht="31.5" customHeight="1">
      <c r="A9" s="42" t="s">
        <v>5</v>
      </c>
      <c r="B9" s="216" t="s">
        <v>226</v>
      </c>
      <c r="C9" s="216"/>
      <c r="D9" s="32">
        <v>0</v>
      </c>
    </row>
    <row r="10" spans="1:4" s="23" customFormat="1" ht="31.5" customHeight="1">
      <c r="A10" s="42" t="s">
        <v>10</v>
      </c>
      <c r="B10" s="216" t="s">
        <v>227</v>
      </c>
      <c r="C10" s="216"/>
      <c r="D10" s="31">
        <v>0</v>
      </c>
    </row>
    <row r="11" spans="1:4" s="23" customFormat="1" ht="31.5" customHeight="1">
      <c r="A11" s="42" t="s">
        <v>59</v>
      </c>
      <c r="B11" s="216" t="s">
        <v>228</v>
      </c>
      <c r="C11" s="216"/>
      <c r="D11" s="31">
        <v>0</v>
      </c>
    </row>
    <row r="12" spans="1:4" s="23" customFormat="1" ht="15.75">
      <c r="A12" s="42" t="s">
        <v>11</v>
      </c>
      <c r="B12" s="216" t="s">
        <v>229</v>
      </c>
      <c r="C12" s="216"/>
      <c r="D12" s="54">
        <f>IF(OR(D13&lt;&gt;0,D14&lt;&gt;0,D15&lt;&gt;0,D18&lt;&gt;0,D19&lt;&gt;0),SUM(D13:D19)," ")</f>
        <v>4</v>
      </c>
    </row>
    <row r="13" spans="1:4" s="23" customFormat="1" ht="15.75">
      <c r="A13" s="42" t="s">
        <v>16</v>
      </c>
      <c r="B13" s="214" t="s">
        <v>171</v>
      </c>
      <c r="C13" s="214"/>
      <c r="D13" s="31">
        <v>2</v>
      </c>
    </row>
    <row r="14" spans="1:4" s="23" customFormat="1" ht="15.75">
      <c r="A14" s="42" t="s">
        <v>17</v>
      </c>
      <c r="B14" s="214" t="s">
        <v>172</v>
      </c>
      <c r="C14" s="214"/>
      <c r="D14" s="31">
        <v>2</v>
      </c>
    </row>
    <row r="15" spans="1:4" s="23" customFormat="1" ht="15.75">
      <c r="A15" s="42" t="s">
        <v>18</v>
      </c>
      <c r="B15" s="214" t="s">
        <v>231</v>
      </c>
      <c r="C15" s="214"/>
      <c r="D15" s="31">
        <v>0</v>
      </c>
    </row>
    <row r="16" spans="1:4" s="23" customFormat="1" ht="15.75">
      <c r="A16" s="42" t="s">
        <v>19</v>
      </c>
      <c r="B16" s="218" t="s">
        <v>232</v>
      </c>
      <c r="C16" s="219"/>
      <c r="D16" s="31">
        <v>0</v>
      </c>
    </row>
    <row r="17" spans="1:4" s="23" customFormat="1" ht="15.75">
      <c r="A17" s="42" t="s">
        <v>234</v>
      </c>
      <c r="B17" s="218" t="s">
        <v>233</v>
      </c>
      <c r="C17" s="219"/>
      <c r="D17" s="31">
        <v>0</v>
      </c>
    </row>
    <row r="18" spans="1:4" s="23" customFormat="1" ht="15.75">
      <c r="A18" s="42" t="s">
        <v>23</v>
      </c>
      <c r="B18" s="214" t="s">
        <v>173</v>
      </c>
      <c r="C18" s="214"/>
      <c r="D18" s="31">
        <v>0</v>
      </c>
    </row>
    <row r="19" spans="1:4" s="23" customFormat="1" ht="15.75">
      <c r="A19" s="42" t="s">
        <v>24</v>
      </c>
      <c r="B19" s="214" t="s">
        <v>174</v>
      </c>
      <c r="C19" s="214"/>
      <c r="D19" s="31">
        <v>0</v>
      </c>
    </row>
    <row r="20" spans="1:4" s="23" customFormat="1" ht="47.25" customHeight="1">
      <c r="A20" s="42" t="s">
        <v>12</v>
      </c>
      <c r="B20" s="216" t="s">
        <v>230</v>
      </c>
      <c r="C20" s="216"/>
      <c r="D20" s="54">
        <v>0</v>
      </c>
    </row>
    <row r="21" spans="1:4" s="23" customFormat="1" ht="15.75">
      <c r="A21" s="42" t="s">
        <v>175</v>
      </c>
      <c r="B21" s="214" t="s">
        <v>171</v>
      </c>
      <c r="C21" s="214"/>
      <c r="D21" s="31">
        <v>0</v>
      </c>
    </row>
    <row r="22" spans="1:4" s="23" customFormat="1" ht="15.75">
      <c r="A22" s="42" t="s">
        <v>176</v>
      </c>
      <c r="B22" s="214" t="s">
        <v>172</v>
      </c>
      <c r="C22" s="214"/>
      <c r="D22" s="31">
        <v>0</v>
      </c>
    </row>
    <row r="23" spans="1:4" s="23" customFormat="1" ht="15.75">
      <c r="A23" s="42" t="s">
        <v>177</v>
      </c>
      <c r="B23" s="214" t="s">
        <v>178</v>
      </c>
      <c r="C23" s="214"/>
      <c r="D23" s="31">
        <v>0</v>
      </c>
    </row>
    <row r="24" spans="1:4" s="23" customFormat="1" ht="15.75">
      <c r="A24" s="42" t="s">
        <v>179</v>
      </c>
      <c r="B24" s="214" t="s">
        <v>173</v>
      </c>
      <c r="C24" s="214"/>
      <c r="D24" s="31">
        <v>0</v>
      </c>
    </row>
    <row r="25" spans="1:4" s="23" customFormat="1" ht="15.75">
      <c r="A25" s="42" t="s">
        <v>180</v>
      </c>
      <c r="B25" s="214" t="s">
        <v>174</v>
      </c>
      <c r="C25" s="214"/>
      <c r="D25" s="31">
        <v>0</v>
      </c>
    </row>
    <row r="26" spans="1:4" ht="61.5" customHeight="1">
      <c r="A26" s="215" t="s">
        <v>181</v>
      </c>
      <c r="B26" s="215"/>
      <c r="C26" s="215"/>
      <c r="D26" s="215"/>
    </row>
    <row r="27" ht="61.5" customHeight="1"/>
    <row r="28" ht="61.5" customHeight="1"/>
    <row r="29" ht="61.5" customHeight="1"/>
    <row r="30" ht="61.5" customHeight="1"/>
    <row r="31" ht="61.5" customHeight="1"/>
    <row r="32" ht="61.5" customHeight="1"/>
    <row r="33" ht="61.5" customHeight="1"/>
    <row r="34" ht="61.5" customHeight="1"/>
    <row r="35" ht="61.5" customHeight="1"/>
    <row r="36" ht="61.5" customHeight="1"/>
    <row r="37" ht="61.5" customHeight="1"/>
    <row r="38" ht="61.5" customHeight="1"/>
    <row r="39" ht="61.5" customHeight="1"/>
    <row r="40" ht="61.5" customHeight="1"/>
    <row r="41" ht="61.5" customHeight="1"/>
    <row r="42" ht="61.5" customHeight="1"/>
    <row r="43" ht="61.5" customHeight="1"/>
    <row r="44" ht="61.5" customHeight="1"/>
    <row r="45" ht="61.5" customHeight="1"/>
    <row r="46" ht="61.5" customHeight="1"/>
    <row r="47" ht="61.5" customHeight="1"/>
    <row r="48" ht="61.5" customHeight="1"/>
    <row r="49" ht="61.5" customHeight="1"/>
    <row r="50" ht="61.5" customHeight="1"/>
    <row r="51" ht="61.5" customHeight="1"/>
    <row r="52" ht="61.5" customHeight="1"/>
    <row r="53" ht="61.5" customHeight="1"/>
    <row r="54" ht="61.5" customHeight="1"/>
    <row r="55" ht="61.5" customHeight="1"/>
    <row r="56" ht="61.5" customHeight="1"/>
    <row r="57" ht="61.5" customHeight="1"/>
    <row r="58" ht="61.5" customHeight="1"/>
    <row r="59" ht="61.5" customHeight="1"/>
    <row r="60" ht="61.5" customHeight="1"/>
    <row r="61" ht="61.5" customHeight="1"/>
    <row r="62" ht="61.5" customHeight="1"/>
    <row r="63" ht="61.5" customHeight="1"/>
    <row r="64" ht="61.5" customHeight="1"/>
    <row r="65" ht="61.5" customHeight="1"/>
    <row r="66" ht="61.5" customHeight="1"/>
    <row r="67" ht="61.5" customHeight="1"/>
    <row r="68" ht="61.5" customHeight="1"/>
    <row r="69" ht="61.5" customHeight="1"/>
    <row r="70" ht="61.5" customHeight="1"/>
    <row r="71" ht="61.5" customHeight="1"/>
    <row r="72" ht="61.5" customHeight="1"/>
    <row r="73" ht="61.5" customHeight="1"/>
    <row r="74" ht="61.5" customHeight="1"/>
    <row r="75" ht="61.5" customHeight="1"/>
    <row r="76" ht="61.5" customHeight="1"/>
    <row r="77" ht="61.5" customHeight="1"/>
    <row r="78" ht="61.5" customHeight="1"/>
    <row r="79" ht="61.5" customHeight="1"/>
    <row r="80" ht="61.5" customHeight="1"/>
    <row r="81" ht="61.5" customHeight="1"/>
    <row r="82" ht="61.5" customHeight="1"/>
    <row r="83" ht="61.5" customHeight="1"/>
    <row r="84" ht="61.5" customHeight="1"/>
    <row r="85" ht="61.5" customHeight="1"/>
    <row r="86" ht="61.5" customHeight="1"/>
    <row r="87" ht="61.5" customHeight="1"/>
    <row r="88" ht="61.5" customHeight="1"/>
    <row r="89" ht="61.5" customHeight="1"/>
    <row r="90" ht="61.5" customHeight="1"/>
    <row r="91" ht="61.5" customHeight="1"/>
    <row r="92" ht="61.5" customHeight="1"/>
    <row r="93" ht="61.5" customHeight="1"/>
    <row r="94" ht="61.5" customHeight="1"/>
    <row r="95" ht="61.5" customHeight="1"/>
    <row r="96" ht="61.5" customHeight="1"/>
    <row r="97" ht="61.5" customHeight="1"/>
    <row r="98" ht="61.5" customHeight="1"/>
    <row r="99" ht="61.5" customHeight="1"/>
    <row r="100" ht="61.5" customHeight="1"/>
    <row r="101" ht="61.5" customHeight="1"/>
    <row r="102" ht="61.5" customHeight="1"/>
  </sheetData>
  <sheetProtection/>
  <mergeCells count="28">
    <mergeCell ref="A1:D1"/>
    <mergeCell ref="B8:C8"/>
    <mergeCell ref="A3:B3"/>
    <mergeCell ref="B9:C9"/>
    <mergeCell ref="A4:B4"/>
    <mergeCell ref="A5:B5"/>
    <mergeCell ref="A6:B6"/>
    <mergeCell ref="C3:D3"/>
    <mergeCell ref="C4:D4"/>
    <mergeCell ref="C5:D5"/>
    <mergeCell ref="C6:D6"/>
    <mergeCell ref="B10:C10"/>
    <mergeCell ref="B16:C16"/>
    <mergeCell ref="B17:C17"/>
    <mergeCell ref="B14:C14"/>
    <mergeCell ref="B15:C15"/>
    <mergeCell ref="B11:C11"/>
    <mergeCell ref="B12:C12"/>
    <mergeCell ref="B13:C13"/>
    <mergeCell ref="B18:C18"/>
    <mergeCell ref="B19:C19"/>
    <mergeCell ref="B25:C25"/>
    <mergeCell ref="A26:D26"/>
    <mergeCell ref="B20:C20"/>
    <mergeCell ref="B21:C21"/>
    <mergeCell ref="B22:C22"/>
    <mergeCell ref="B23:C23"/>
    <mergeCell ref="B24:C24"/>
  </mergeCells>
  <dataValidations count="1">
    <dataValidation type="decimal" allowBlank="1" showInputMessage="1" showErrorMessage="1" sqref="D9:D11 D13:D19 D21:D25">
      <formula1>0</formula1>
      <formula2>999999999999</formula2>
    </dataValidation>
  </dataValidations>
  <printOptions/>
  <pageMargins left="0.7480314960629921" right="0.7480314960629921" top="0.984251968503937" bottom="0.7874015748031497" header="0.5118110236220472" footer="0.5118110236220472"/>
  <pageSetup firstPageNumber="43" useFirstPageNumber="1" horizontalDpi="600" verticalDpi="600" orientation="portrait" paperSize="9" r:id="rId1"/>
  <headerFooter alignWithMargins="0">
    <oddHeader>&amp;C&amp;"Times New Roman,обычный"&amp;14&amp;P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view="pageLayout" zoomScale="70" zoomScaleNormal="70" zoomScalePageLayoutView="70" workbookViewId="0" topLeftCell="A1">
      <selection activeCell="A9" sqref="A9:E10"/>
    </sheetView>
  </sheetViews>
  <sheetFormatPr defaultColWidth="9.00390625" defaultRowHeight="12.75"/>
  <cols>
    <col min="1" max="1" width="7.00390625" style="10" customWidth="1"/>
    <col min="2" max="2" width="24.625" style="10" customWidth="1"/>
    <col min="3" max="5" width="18.875" style="10" customWidth="1"/>
    <col min="6" max="16384" width="9.125" style="10" customWidth="1"/>
  </cols>
  <sheetData>
    <row r="1" spans="1:5" s="34" customFormat="1" ht="37.5" customHeight="1">
      <c r="A1" s="222" t="s">
        <v>299</v>
      </c>
      <c r="B1" s="222"/>
      <c r="C1" s="222"/>
      <c r="D1" s="222"/>
      <c r="E1" s="222"/>
    </row>
    <row r="2" spans="2:5" ht="37.5" customHeight="1">
      <c r="B2" s="78"/>
      <c r="C2" s="16"/>
      <c r="D2" s="16"/>
      <c r="E2" s="16"/>
    </row>
    <row r="3" spans="1:5" ht="17.25" customHeight="1">
      <c r="A3" s="221" t="s">
        <v>60</v>
      </c>
      <c r="B3" s="221"/>
      <c r="C3" s="217" t="s">
        <v>301</v>
      </c>
      <c r="D3" s="217"/>
      <c r="E3" s="217"/>
    </row>
    <row r="4" spans="1:5" ht="17.25" customHeight="1">
      <c r="A4" s="221" t="s">
        <v>61</v>
      </c>
      <c r="B4" s="221"/>
      <c r="C4" s="217">
        <v>2919006250</v>
      </c>
      <c r="D4" s="217"/>
      <c r="E4" s="217"/>
    </row>
    <row r="5" spans="1:5" ht="17.25" customHeight="1">
      <c r="A5" s="221" t="s">
        <v>62</v>
      </c>
      <c r="B5" s="221"/>
      <c r="C5" s="217">
        <v>291901001</v>
      </c>
      <c r="D5" s="217"/>
      <c r="E5" s="217"/>
    </row>
    <row r="6" spans="1:5" ht="35.25" customHeight="1">
      <c r="A6" s="221" t="s">
        <v>63</v>
      </c>
      <c r="B6" s="221"/>
      <c r="C6" s="217" t="s">
        <v>308</v>
      </c>
      <c r="D6" s="217"/>
      <c r="E6" s="217"/>
    </row>
    <row r="7" spans="2:5" s="34" customFormat="1" ht="28.5" customHeight="1">
      <c r="B7" s="33"/>
      <c r="C7" s="80"/>
      <c r="D7" s="80"/>
      <c r="E7" s="80"/>
    </row>
    <row r="8" spans="1:5" s="15" customFormat="1" ht="74.25" customHeight="1">
      <c r="A8" s="225" t="s">
        <v>83</v>
      </c>
      <c r="B8" s="225"/>
      <c r="C8" s="13" t="s">
        <v>84</v>
      </c>
      <c r="D8" s="13" t="s">
        <v>85</v>
      </c>
      <c r="E8" s="13" t="s">
        <v>281</v>
      </c>
    </row>
    <row r="9" spans="1:5" ht="30" customHeight="1">
      <c r="A9" s="226"/>
      <c r="B9" s="226"/>
      <c r="C9" s="13"/>
      <c r="D9" s="11"/>
      <c r="E9" s="11"/>
    </row>
    <row r="10" spans="1:5" ht="30" customHeight="1">
      <c r="A10" s="226"/>
      <c r="B10" s="226"/>
      <c r="C10" s="13"/>
      <c r="D10" s="11"/>
      <c r="E10" s="11"/>
    </row>
    <row r="11" spans="2:5" ht="30" customHeight="1">
      <c r="B11" s="224"/>
      <c r="C11" s="227"/>
      <c r="D11" s="227"/>
      <c r="E11" s="227"/>
    </row>
    <row r="12" spans="1:5" ht="15.75">
      <c r="A12" s="228" t="s">
        <v>222</v>
      </c>
      <c r="B12" s="228"/>
      <c r="C12" s="14"/>
      <c r="D12" s="14"/>
      <c r="E12" s="14"/>
    </row>
    <row r="13" spans="1:5" ht="51.75" customHeight="1">
      <c r="A13" s="81"/>
      <c r="B13" s="223" t="s">
        <v>251</v>
      </c>
      <c r="C13" s="223"/>
      <c r="D13" s="223"/>
      <c r="E13" s="223"/>
    </row>
    <row r="14" spans="2:5" ht="57" customHeight="1">
      <c r="B14" s="224" t="s">
        <v>119</v>
      </c>
      <c r="C14" s="224"/>
      <c r="D14" s="224"/>
      <c r="E14" s="224"/>
    </row>
    <row r="15" ht="34.5" customHeight="1"/>
    <row r="16" ht="21.75" customHeight="1"/>
    <row r="17" ht="21.75" customHeight="1"/>
    <row r="18" ht="21.75" customHeight="1"/>
    <row r="19" ht="21.75" customHeight="1"/>
    <row r="20" ht="56.25" customHeight="1"/>
    <row r="21" ht="56.25" customHeight="1"/>
    <row r="22" ht="56.25" customHeight="1"/>
    <row r="23" ht="29.25" customHeight="1"/>
    <row r="24" ht="56.25" customHeight="1"/>
    <row r="25" ht="56.25" customHeight="1"/>
    <row r="26" ht="56.25" customHeight="1"/>
    <row r="27" ht="56.25" customHeight="1"/>
  </sheetData>
  <sheetProtection/>
  <mergeCells count="16">
    <mergeCell ref="B13:E13"/>
    <mergeCell ref="B14:E14"/>
    <mergeCell ref="A8:B8"/>
    <mergeCell ref="A9:B9"/>
    <mergeCell ref="A10:B10"/>
    <mergeCell ref="B11:E11"/>
    <mergeCell ref="A12:B12"/>
    <mergeCell ref="A5:B5"/>
    <mergeCell ref="C5:E5"/>
    <mergeCell ref="A6:B6"/>
    <mergeCell ref="C6:E6"/>
    <mergeCell ref="A1:E1"/>
    <mergeCell ref="A3:B3"/>
    <mergeCell ref="C3:E3"/>
    <mergeCell ref="A4:B4"/>
    <mergeCell ref="C4:E4"/>
  </mergeCells>
  <printOptions/>
  <pageMargins left="0.7480314960629921" right="0.7480314960629921" top="0.984251968503937" bottom="0.984251968503937" header="0.5118110236220472" footer="0.5118110236220472"/>
  <pageSetup firstPageNumber="44" useFirstPageNumber="1" horizontalDpi="300" verticalDpi="300" orientation="portrait" paperSize="9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2012-12-28T08:48:06Z</cp:lastPrinted>
  <dcterms:created xsi:type="dcterms:W3CDTF">2010-10-06T18:49:09Z</dcterms:created>
  <dcterms:modified xsi:type="dcterms:W3CDTF">2013-01-09T15:22:48Z</dcterms:modified>
  <cp:category/>
  <cp:version/>
  <cp:contentType/>
  <cp:contentStatus/>
</cp:coreProperties>
</file>