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17" sheetId="1" r:id="rId1"/>
  </sheets>
  <definedNames>
    <definedName name="_xlnm.Print_Titles" localSheetId="0">'расчет 2017'!$5:$5</definedName>
    <definedName name="_xlnm.Print_Area" localSheetId="0">'расчет 2017'!$A$1:$P$24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<sst xmlns="http://schemas.openxmlformats.org/spreadsheetml/2006/main" count="40" uniqueCount="40">
  <si>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        НАИМЕНОВАНИЕ  ПОКАЗАТЕЛЕЙ            </t>
  </si>
  <si>
    <t xml:space="preserve"> ИТОГО </t>
  </si>
  <si>
    <t>Субсидии</t>
  </si>
  <si>
    <t>Дотации</t>
  </si>
  <si>
    <t>Субвенции</t>
  </si>
  <si>
    <t>ВСЕГО</t>
  </si>
  <si>
    <t>тыс.руб.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</si>
  <si>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</si>
  <si>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</si>
  <si>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</si>
  <si>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</si>
  <si>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</si>
  <si>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</si>
  <si>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</si>
  <si>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</si>
  <si>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</si>
  <si>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</si>
  <si>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</si>
  <si>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</si>
  <si>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</si>
  <si>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ПИНЕЖСКОЕ</t>
  </si>
  <si>
    <t>Осуществление государственных полномочий в сфере административных правонарушений</t>
  </si>
  <si>
    <t>Осуществление первичного воинского учета на территориях, где отсутствуют военные комиссариаты</t>
  </si>
  <si>
    <t>Софинансирование вопросов местного значения</t>
  </si>
  <si>
    <t>Собрания депутатов</t>
  </si>
  <si>
    <t>Мероприятия в сфере культуры, искусства и туризма</t>
  </si>
  <si>
    <t>Мероприятия в сфере молодежной политики</t>
  </si>
  <si>
    <t>Выравнивание бюджетной обеспеченности поселений за счет средств областного бюджета</t>
  </si>
  <si>
    <t>Выравнивание бюджетной обеспеченности поселений за счет средств районного бюджета</t>
  </si>
  <si>
    <t>Иные межбюджетные трансферты</t>
  </si>
  <si>
    <t>Осуществление части полномочий района по организации дорожной деятельности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</si>
  <si>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</si>
  <si>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Осуществление части полномочий района по организации ритуальных услуг и содержанию мест захоронения</t>
  </si>
  <si>
    <t>Осуществление части полномочий района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</si>
  <si>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</si>
  <si>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 xml:space="preserve">Осуществление части полномочий района по обеспечению 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</si>
  <si>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от               2016 года №</t>
  </si>
  <si>
    <t xml:space="preserve">РАСПРЕДЕЛЕНИЕ МЕЖБЮДЖЕТНЫХ ТРАНСФЕРТОВ БЮДЖЕТАМ МУНИЦИПАЛЬНЫХ ОБРАЗОВАНИЙ ПОСЕЛЕНИЙ  ПИНЕЖСКОГО РАЙОНА НА 2017 ГОД </t>
  </si>
  <si>
    <t xml:space="preserve">Развитие территорий вновь образованных муниципальных образований поселений </t>
  </si>
  <si>
    <t>Приложение № 9   к решению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</si>
</sst>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2"/>
    </font>
    <font>
      <sz val="12"/>
      <name val="Times New Roman Cyr"/>
      <family val="1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Times New Roman Cyr"/>
      <family val="1"/>
    </font>
    <font>
      <b/>
      <sz val="12"/>
      <color indexed="8"/>
      <name val="Arial Cyr"/>
      <family val="0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right"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9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8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/>
      <protection locked="0"/>
    </xf>
    <xf numFmtId="187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87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1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1" fontId="17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169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169" fontId="3" fillId="33" borderId="14" xfId="61" applyNumberFormat="1" applyFont="1" applyFill="1" applyBorder="1" applyAlignment="1" applyProtection="1">
      <alignment horizontal="center" vertical="center" wrapText="1"/>
      <protection locked="0"/>
    </xf>
    <xf numFmtId="169" fontId="14" fillId="0" borderId="10" xfId="61" applyNumberFormat="1" applyFont="1" applyFill="1" applyBorder="1" applyAlignment="1" applyProtection="1">
      <alignment horizontal="center" vertical="center"/>
      <protection locked="0"/>
    </xf>
    <xf numFmtId="169" fontId="14" fillId="34" borderId="14" xfId="61" applyNumberFormat="1" applyFont="1" applyFill="1" applyBorder="1" applyAlignment="1" applyProtection="1">
      <alignment horizontal="center" vertical="center" wrapText="1"/>
      <protection locked="0"/>
    </xf>
    <xf numFmtId="169" fontId="3" fillId="33" borderId="10" xfId="61" applyNumberFormat="1" applyFont="1" applyFill="1" applyBorder="1" applyAlignment="1" applyProtection="1">
      <alignment horizontal="center" vertical="center"/>
      <protection locked="0"/>
    </xf>
    <xf numFmtId="169" fontId="3" fillId="33" borderId="14" xfId="61" applyNumberFormat="1" applyFont="1" applyFill="1" applyBorder="1" applyAlignment="1" applyProtection="1">
      <alignment horizontal="center" vertical="center"/>
      <protection locked="0"/>
    </xf>
    <xf numFmtId="169" fontId="14" fillId="0" borderId="15" xfId="61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53" applyFont="1" applyFill="1" applyBorder="1" applyAlignment="1">
      <alignment horizontal="left" vertical="center" wrapText="1"/>
      <protection/>
    </xf>
    <xf numFmtId="0" fontId="0" fillId="35" borderId="0" xfId="0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" fontId="15" fillId="35" borderId="16" xfId="0" applyNumberFormat="1" applyFont="1" applyFill="1" applyBorder="1" applyAlignment="1" applyProtection="1">
      <alignment wrapText="1"/>
      <protection locked="0"/>
    </xf>
    <xf numFmtId="0" fontId="16" fillId="35" borderId="16" xfId="0" applyFont="1" applyFill="1" applyBorder="1" applyAlignment="1">
      <alignment wrapText="1"/>
    </xf>
    <xf numFmtId="14" fontId="11" fillId="35" borderId="0" xfId="0" applyNumberFormat="1" applyFont="1" applyFill="1" applyAlignment="1" applyProtection="1">
      <alignment horizontal="right"/>
      <protection locked="0"/>
    </xf>
    <xf numFmtId="0" fontId="14" fillId="35" borderId="0" xfId="0" applyFont="1" applyFill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60" zoomScaleNormal="70" zoomScalePageLayoutView="0" workbookViewId="0" topLeftCell="A1">
      <pane xSplit="1" ySplit="5" topLeftCell="J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" sqref="R6"/>
    </sheetView>
  </sheetViews>
  <sheetFormatPr defaultColWidth="9.00390625" defaultRowHeight="12.75"/>
  <cols>
    <col min="1" max="1" width="66.75390625" style="1" customWidth="1"/>
    <col min="2" max="2" width="17.125" style="1" customWidth="1"/>
    <col min="3" max="3" width="16.75390625" style="1" customWidth="1"/>
    <col min="4" max="4" width="16.25390625" style="1" customWidth="1"/>
    <col min="5" max="5" width="16.875" style="1" customWidth="1"/>
    <col min="6" max="6" width="17.25390625" style="1" customWidth="1"/>
    <col min="7" max="7" width="20.875" style="1" customWidth="1"/>
    <col min="8" max="8" width="17.25390625" style="1" customWidth="1"/>
    <col min="9" max="9" width="19.125" style="1" customWidth="1"/>
    <col min="10" max="10" width="18.75390625" style="1" customWidth="1"/>
    <col min="11" max="11" width="21.875" style="1" customWidth="1"/>
    <col min="12" max="13" width="16.25390625" style="1" customWidth="1"/>
    <col min="14" max="14" width="19.625" style="1" customWidth="1"/>
    <col min="15" max="15" width="21.25390625" style="1" customWidth="1"/>
    <col min="16" max="16" width="17.875" style="1" customWidth="1"/>
    <col min="17" max="17" width="15.375" style="1" customWidth="1"/>
    <col min="18" max="18" width="16.625" style="1" customWidth="1"/>
    <col min="19" max="19" width="8.375" style="1" customWidth="1"/>
    <col min="20" max="16384" width="9.125" style="1" customWidth="1"/>
  </cols>
  <sheetData>
    <row r="1" spans="1:16" ht="18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7" t="s">
        <v>39</v>
      </c>
      <c r="O1" s="47"/>
      <c r="P1" s="47"/>
    </row>
    <row r="2" spans="1:16" ht="18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7" t="s">
        <v>24</v>
      </c>
      <c r="O2" s="47"/>
      <c r="P2" s="47"/>
    </row>
    <row r="3" spans="1:16" ht="18">
      <c r="A3" s="42"/>
      <c r="B3" s="42"/>
      <c r="C3" s="42"/>
      <c r="D3" s="42"/>
      <c r="E3" s="42"/>
      <c r="F3" s="42"/>
      <c r="G3" s="42"/>
      <c r="H3" s="42"/>
      <c r="I3" s="43"/>
      <c r="J3" s="42"/>
      <c r="K3" s="42"/>
      <c r="L3" s="42"/>
      <c r="M3" s="42"/>
      <c r="N3" s="47" t="s">
        <v>36</v>
      </c>
      <c r="O3" s="47"/>
      <c r="P3" s="47"/>
    </row>
    <row r="4" spans="1:19" ht="34.5" customHeight="1">
      <c r="A4" s="44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 t="s">
        <v>6</v>
      </c>
      <c r="Q4" s="2"/>
      <c r="R4" s="2"/>
      <c r="S4" s="2"/>
    </row>
    <row r="5" spans="1:23" ht="33.75" customHeight="1" thickBot="1">
      <c r="A5" s="30" t="s">
        <v>0</v>
      </c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30" t="s">
        <v>18</v>
      </c>
      <c r="N5" s="30" t="s">
        <v>19</v>
      </c>
      <c r="O5" s="30" t="s">
        <v>20</v>
      </c>
      <c r="P5" s="31" t="s">
        <v>1</v>
      </c>
      <c r="Q5" s="3"/>
      <c r="R5" s="3"/>
      <c r="S5" s="3"/>
      <c r="T5" s="4"/>
      <c r="U5" s="4"/>
      <c r="V5" s="4"/>
      <c r="W5" s="4"/>
    </row>
    <row r="6" spans="1:23" ht="48" customHeight="1">
      <c r="A6" s="27" t="s">
        <v>3</v>
      </c>
      <c r="B6" s="33">
        <f>B7+B8</f>
        <v>354.4</v>
      </c>
      <c r="C6" s="33">
        <f>C7+C8</f>
        <v>875.1</v>
      </c>
      <c r="D6" s="33">
        <f aca="true" t="shared" si="0" ref="D6:O6">D7+D8</f>
        <v>277.3</v>
      </c>
      <c r="E6" s="33">
        <f t="shared" si="0"/>
        <v>306.8</v>
      </c>
      <c r="F6" s="33">
        <f t="shared" si="0"/>
        <v>173.4</v>
      </c>
      <c r="G6" s="33">
        <f t="shared" si="0"/>
        <v>672.3</v>
      </c>
      <c r="H6" s="33">
        <f t="shared" si="0"/>
        <v>294.9</v>
      </c>
      <c r="I6" s="33">
        <f t="shared" si="0"/>
        <v>1033.4</v>
      </c>
      <c r="J6" s="33">
        <f t="shared" si="0"/>
        <v>196.20000000000002</v>
      </c>
      <c r="K6" s="33">
        <f t="shared" si="0"/>
        <v>426.9</v>
      </c>
      <c r="L6" s="33">
        <f t="shared" si="0"/>
        <v>409.1</v>
      </c>
      <c r="M6" s="33">
        <f t="shared" si="0"/>
        <v>598.5</v>
      </c>
      <c r="N6" s="33">
        <f t="shared" si="0"/>
        <v>665.9</v>
      </c>
      <c r="O6" s="33">
        <f t="shared" si="0"/>
        <v>1231.7</v>
      </c>
      <c r="P6" s="34">
        <f aca="true" t="shared" si="1" ref="P6:P24">SUM(B6:O6)</f>
        <v>7515.9</v>
      </c>
      <c r="Q6" s="5"/>
      <c r="R6" s="5"/>
      <c r="S6" s="3"/>
      <c r="T6" s="4"/>
      <c r="U6" s="4"/>
      <c r="V6" s="4"/>
      <c r="W6" s="4"/>
    </row>
    <row r="7" spans="1:22" ht="47.25" customHeight="1">
      <c r="A7" s="25" t="s">
        <v>27</v>
      </c>
      <c r="B7" s="35">
        <v>80.1</v>
      </c>
      <c r="C7" s="35">
        <v>246.5</v>
      </c>
      <c r="D7" s="35">
        <v>277.3</v>
      </c>
      <c r="E7" s="35">
        <v>213.8</v>
      </c>
      <c r="F7" s="35">
        <v>60.9</v>
      </c>
      <c r="G7" s="35">
        <v>173.4</v>
      </c>
      <c r="H7" s="35">
        <v>77.4</v>
      </c>
      <c r="I7" s="35">
        <v>1033.4</v>
      </c>
      <c r="J7" s="35">
        <v>42.9</v>
      </c>
      <c r="K7" s="35">
        <v>378.2</v>
      </c>
      <c r="L7" s="35">
        <v>409.1</v>
      </c>
      <c r="M7" s="35">
        <v>286.3</v>
      </c>
      <c r="N7" s="35">
        <v>118.6</v>
      </c>
      <c r="O7" s="35">
        <v>730.6</v>
      </c>
      <c r="P7" s="36">
        <f t="shared" si="1"/>
        <v>4128.5</v>
      </c>
      <c r="Q7" s="6"/>
      <c r="R7" s="6"/>
      <c r="S7" s="7"/>
      <c r="T7" s="8"/>
      <c r="U7" s="8"/>
      <c r="V7" s="8"/>
    </row>
    <row r="8" spans="1:22" ht="47.25" customHeight="1">
      <c r="A8" s="25" t="s">
        <v>28</v>
      </c>
      <c r="B8" s="35">
        <v>274.3</v>
      </c>
      <c r="C8" s="35">
        <v>628.6</v>
      </c>
      <c r="D8" s="35">
        <v>0</v>
      </c>
      <c r="E8" s="35">
        <v>93</v>
      </c>
      <c r="F8" s="35">
        <v>112.5</v>
      </c>
      <c r="G8" s="35">
        <v>498.9</v>
      </c>
      <c r="H8" s="35">
        <v>217.5</v>
      </c>
      <c r="I8" s="35">
        <v>0</v>
      </c>
      <c r="J8" s="35">
        <v>153.3</v>
      </c>
      <c r="K8" s="35">
        <v>48.7</v>
      </c>
      <c r="L8" s="35">
        <v>0</v>
      </c>
      <c r="M8" s="35">
        <v>312.2</v>
      </c>
      <c r="N8" s="35">
        <v>547.3</v>
      </c>
      <c r="O8" s="35">
        <v>501.1</v>
      </c>
      <c r="P8" s="36">
        <f t="shared" si="1"/>
        <v>3387.4</v>
      </c>
      <c r="Q8" s="6"/>
      <c r="R8" s="6"/>
      <c r="S8" s="7"/>
      <c r="T8" s="8"/>
      <c r="U8" s="8"/>
      <c r="V8" s="8"/>
    </row>
    <row r="9" spans="1:17" s="9" customFormat="1" ht="45.75" customHeight="1">
      <c r="A9" s="28" t="s">
        <v>2</v>
      </c>
      <c r="B9" s="37">
        <f aca="true" t="shared" si="2" ref="B9:N9">SUM(B10:B13)</f>
        <v>1665.8</v>
      </c>
      <c r="C9" s="37">
        <f t="shared" si="2"/>
        <v>3833.2</v>
      </c>
      <c r="D9" s="37">
        <f t="shared" si="2"/>
        <v>2347.2</v>
      </c>
      <c r="E9" s="37">
        <f t="shared" si="2"/>
        <v>2213.8</v>
      </c>
      <c r="F9" s="37">
        <f t="shared" si="2"/>
        <v>1993.3</v>
      </c>
      <c r="G9" s="37">
        <f t="shared" si="2"/>
        <v>3396.3</v>
      </c>
      <c r="H9" s="37">
        <f t="shared" si="2"/>
        <v>2219.6</v>
      </c>
      <c r="I9" s="37">
        <f t="shared" si="2"/>
        <v>4096.6</v>
      </c>
      <c r="J9" s="37">
        <f t="shared" si="2"/>
        <v>1505.3</v>
      </c>
      <c r="K9" s="37">
        <f t="shared" si="2"/>
        <v>0</v>
      </c>
      <c r="L9" s="37">
        <f t="shared" si="2"/>
        <v>3736.3</v>
      </c>
      <c r="M9" s="37">
        <f t="shared" si="2"/>
        <v>2659.1</v>
      </c>
      <c r="N9" s="37">
        <f t="shared" si="2"/>
        <v>2804.6</v>
      </c>
      <c r="O9" s="37">
        <f>SUM(O10:O13)</f>
        <v>12661.7</v>
      </c>
      <c r="P9" s="38">
        <f>SUM(B9:O9)</f>
        <v>45132.79999999999</v>
      </c>
      <c r="Q9" s="11"/>
    </row>
    <row r="10" spans="1:17" s="10" customFormat="1" ht="47.25" customHeight="1">
      <c r="A10" s="26" t="s">
        <v>25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30</v>
      </c>
      <c r="M10" s="35">
        <v>0</v>
      </c>
      <c r="N10" s="35">
        <v>0</v>
      </c>
      <c r="O10" s="35">
        <v>40</v>
      </c>
      <c r="P10" s="36">
        <f t="shared" si="1"/>
        <v>70</v>
      </c>
      <c r="Q10" s="11"/>
    </row>
    <row r="11" spans="1:17" s="10" customFormat="1" ht="47.25" customHeight="1">
      <c r="A11" s="26" t="s">
        <v>26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10</v>
      </c>
      <c r="M11" s="35">
        <v>5</v>
      </c>
      <c r="N11" s="35">
        <v>0</v>
      </c>
      <c r="O11" s="35">
        <v>14</v>
      </c>
      <c r="P11" s="36">
        <f t="shared" si="1"/>
        <v>29</v>
      </c>
      <c r="Q11" s="11"/>
    </row>
    <row r="12" spans="1:17" s="10" customFormat="1" ht="45" customHeight="1">
      <c r="A12" s="40" t="s">
        <v>23</v>
      </c>
      <c r="B12" s="39">
        <v>1665.8</v>
      </c>
      <c r="C12" s="35">
        <v>3833.2</v>
      </c>
      <c r="D12" s="35">
        <v>2347.2</v>
      </c>
      <c r="E12" s="35">
        <v>2213.8</v>
      </c>
      <c r="F12" s="35">
        <v>1993.3</v>
      </c>
      <c r="G12" s="35">
        <v>3396.3</v>
      </c>
      <c r="H12" s="35">
        <v>2219.6</v>
      </c>
      <c r="I12" s="35">
        <v>4096.6</v>
      </c>
      <c r="J12" s="35">
        <v>1505.3</v>
      </c>
      <c r="K12" s="35">
        <v>0</v>
      </c>
      <c r="L12" s="35">
        <v>3696.3</v>
      </c>
      <c r="M12" s="35">
        <v>2654.1</v>
      </c>
      <c r="N12" s="35">
        <v>2804.6</v>
      </c>
      <c r="O12" s="35">
        <v>12357.7</v>
      </c>
      <c r="P12" s="36">
        <f t="shared" si="1"/>
        <v>44783.79999999999</v>
      </c>
      <c r="Q12" s="11"/>
    </row>
    <row r="13" spans="1:17" s="10" customFormat="1" ht="58.5" customHeight="1">
      <c r="A13" s="41" t="s">
        <v>38</v>
      </c>
      <c r="B13" s="39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250</v>
      </c>
      <c r="P13" s="36">
        <f>SUM(B13:O13)</f>
        <v>250</v>
      </c>
      <c r="Q13" s="11"/>
    </row>
    <row r="14" spans="1:17" s="9" customFormat="1" ht="45" customHeight="1">
      <c r="A14" s="28" t="s">
        <v>4</v>
      </c>
      <c r="B14" s="37">
        <f>B15+B16</f>
        <v>164.1</v>
      </c>
      <c r="C14" s="37">
        <f aca="true" t="shared" si="3" ref="C14:O14">C15+C16</f>
        <v>164.1</v>
      </c>
      <c r="D14" s="37">
        <f t="shared" si="3"/>
        <v>164.1</v>
      </c>
      <c r="E14" s="37">
        <f t="shared" si="3"/>
        <v>164.1</v>
      </c>
      <c r="F14" s="37">
        <f t="shared" si="3"/>
        <v>164.1</v>
      </c>
      <c r="G14" s="37">
        <f t="shared" si="3"/>
        <v>164.1</v>
      </c>
      <c r="H14" s="37">
        <f t="shared" si="3"/>
        <v>164.1</v>
      </c>
      <c r="I14" s="37">
        <f t="shared" si="3"/>
        <v>62.5</v>
      </c>
      <c r="J14" s="37">
        <f t="shared" si="3"/>
        <v>164.1</v>
      </c>
      <c r="K14" s="37">
        <f t="shared" si="3"/>
        <v>164.1</v>
      </c>
      <c r="L14" s="37">
        <f t="shared" si="3"/>
        <v>411.8</v>
      </c>
      <c r="M14" s="37">
        <f t="shared" si="3"/>
        <v>164.1</v>
      </c>
      <c r="N14" s="37">
        <f t="shared" si="3"/>
        <v>164.1</v>
      </c>
      <c r="O14" s="37">
        <f t="shared" si="3"/>
        <v>411.8</v>
      </c>
      <c r="P14" s="38">
        <f t="shared" si="1"/>
        <v>2691.2</v>
      </c>
      <c r="Q14" s="11"/>
    </row>
    <row r="15" spans="1:17" s="10" customFormat="1" ht="47.25" customHeight="1">
      <c r="A15" s="26" t="s">
        <v>22</v>
      </c>
      <c r="B15" s="35">
        <v>101.6</v>
      </c>
      <c r="C15" s="35">
        <v>101.6</v>
      </c>
      <c r="D15" s="35">
        <v>101.6</v>
      </c>
      <c r="E15" s="35">
        <v>101.6</v>
      </c>
      <c r="F15" s="35">
        <v>101.6</v>
      </c>
      <c r="G15" s="35">
        <v>101.6</v>
      </c>
      <c r="H15" s="35">
        <v>101.6</v>
      </c>
      <c r="I15" s="35">
        <v>0</v>
      </c>
      <c r="J15" s="35">
        <v>101.6</v>
      </c>
      <c r="K15" s="35">
        <v>101.6</v>
      </c>
      <c r="L15" s="35">
        <v>349.3</v>
      </c>
      <c r="M15" s="35">
        <v>101.6</v>
      </c>
      <c r="N15" s="35">
        <v>101.6</v>
      </c>
      <c r="O15" s="35">
        <v>349.3</v>
      </c>
      <c r="P15" s="36">
        <f t="shared" si="1"/>
        <v>1816.1999999999998</v>
      </c>
      <c r="Q15" s="11"/>
    </row>
    <row r="16" spans="1:17" s="10" customFormat="1" ht="47.25" customHeight="1">
      <c r="A16" s="26" t="s">
        <v>21</v>
      </c>
      <c r="B16" s="35">
        <v>62.5</v>
      </c>
      <c r="C16" s="35">
        <v>62.5</v>
      </c>
      <c r="D16" s="35">
        <v>62.5</v>
      </c>
      <c r="E16" s="35">
        <v>62.5</v>
      </c>
      <c r="F16" s="35">
        <v>62.5</v>
      </c>
      <c r="G16" s="35">
        <v>62.5</v>
      </c>
      <c r="H16" s="35">
        <v>62.5</v>
      </c>
      <c r="I16" s="35">
        <v>62.5</v>
      </c>
      <c r="J16" s="35">
        <v>62.5</v>
      </c>
      <c r="K16" s="35">
        <v>62.5</v>
      </c>
      <c r="L16" s="35">
        <v>62.5</v>
      </c>
      <c r="M16" s="35">
        <v>62.5</v>
      </c>
      <c r="N16" s="35">
        <v>62.5</v>
      </c>
      <c r="O16" s="35">
        <v>62.5</v>
      </c>
      <c r="P16" s="36">
        <f t="shared" si="1"/>
        <v>875</v>
      </c>
      <c r="Q16" s="11"/>
    </row>
    <row r="17" spans="1:17" s="9" customFormat="1" ht="49.5" customHeight="1">
      <c r="A17" s="28" t="s">
        <v>29</v>
      </c>
      <c r="B17" s="37">
        <f>SUM(B18:B23)</f>
        <v>0</v>
      </c>
      <c r="C17" s="37">
        <f aca="true" t="shared" si="4" ref="C17:O17">SUM(C18:C23)</f>
        <v>0</v>
      </c>
      <c r="D17" s="37">
        <f t="shared" si="4"/>
        <v>0</v>
      </c>
      <c r="E17" s="37">
        <f t="shared" si="4"/>
        <v>0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37">
        <f t="shared" si="4"/>
        <v>0</v>
      </c>
      <c r="J17" s="37">
        <f t="shared" si="4"/>
        <v>0</v>
      </c>
      <c r="K17" s="37">
        <f t="shared" si="4"/>
        <v>0</v>
      </c>
      <c r="L17" s="37">
        <f t="shared" si="4"/>
        <v>0</v>
      </c>
      <c r="M17" s="37">
        <f t="shared" si="4"/>
        <v>0</v>
      </c>
      <c r="N17" s="37">
        <f t="shared" si="4"/>
        <v>0</v>
      </c>
      <c r="O17" s="37">
        <f t="shared" si="4"/>
        <v>2065.1</v>
      </c>
      <c r="P17" s="38">
        <f t="shared" si="1"/>
        <v>2065.1</v>
      </c>
      <c r="Q17" s="11"/>
    </row>
    <row r="18" spans="1:17" s="10" customFormat="1" ht="60.75" customHeight="1">
      <c r="A18" s="32" t="s">
        <v>30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113.6</v>
      </c>
      <c r="P18" s="36">
        <f t="shared" si="1"/>
        <v>113.6</v>
      </c>
      <c r="Q18" s="11"/>
    </row>
    <row r="19" spans="1:17" s="10" customFormat="1" ht="119.25" customHeight="1">
      <c r="A19" s="32" t="s">
        <v>31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1951.5</v>
      </c>
      <c r="P19" s="36">
        <f t="shared" si="1"/>
        <v>1951.5</v>
      </c>
      <c r="Q19" s="11"/>
    </row>
    <row r="20" spans="1:17" s="10" customFormat="1" ht="72" customHeight="1" hidden="1">
      <c r="A20" s="32" t="s">
        <v>32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6">
        <f t="shared" si="1"/>
        <v>0</v>
      </c>
      <c r="Q20" s="11"/>
    </row>
    <row r="21" spans="1:17" s="10" customFormat="1" ht="99" customHeight="1" hidden="1">
      <c r="A21" s="32" t="s">
        <v>33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6">
        <f t="shared" si="1"/>
        <v>0</v>
      </c>
      <c r="Q21" s="11"/>
    </row>
    <row r="22" spans="1:17" s="10" customFormat="1" ht="179.25" customHeight="1" hidden="1">
      <c r="A22" s="32" t="s">
        <v>35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f t="shared" si="1"/>
        <v>0</v>
      </c>
      <c r="Q22" s="11"/>
    </row>
    <row r="23" spans="1:17" s="10" customFormat="1" ht="87" customHeight="1" hidden="1">
      <c r="A23" s="26" t="s">
        <v>34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6">
        <f t="shared" si="1"/>
        <v>0</v>
      </c>
      <c r="Q23" s="11"/>
    </row>
    <row r="24" spans="1:17" s="9" customFormat="1" ht="49.5" customHeight="1">
      <c r="A24" s="29" t="s">
        <v>5</v>
      </c>
      <c r="B24" s="37">
        <f aca="true" t="shared" si="5" ref="B24:O24">B6+B9+B14+B17</f>
        <v>2184.2999999999997</v>
      </c>
      <c r="C24" s="37">
        <f t="shared" si="5"/>
        <v>4872.400000000001</v>
      </c>
      <c r="D24" s="37">
        <f t="shared" si="5"/>
        <v>2788.6</v>
      </c>
      <c r="E24" s="37">
        <f t="shared" si="5"/>
        <v>2684.7000000000003</v>
      </c>
      <c r="F24" s="37">
        <f t="shared" si="5"/>
        <v>2330.7999999999997</v>
      </c>
      <c r="G24" s="37">
        <f t="shared" si="5"/>
        <v>4232.700000000001</v>
      </c>
      <c r="H24" s="37">
        <f t="shared" si="5"/>
        <v>2678.6</v>
      </c>
      <c r="I24" s="37">
        <f t="shared" si="5"/>
        <v>5192.5</v>
      </c>
      <c r="J24" s="37">
        <f t="shared" si="5"/>
        <v>1865.6</v>
      </c>
      <c r="K24" s="37">
        <f t="shared" si="5"/>
        <v>591</v>
      </c>
      <c r="L24" s="37">
        <f t="shared" si="5"/>
        <v>4557.200000000001</v>
      </c>
      <c r="M24" s="37">
        <f t="shared" si="5"/>
        <v>3421.7</v>
      </c>
      <c r="N24" s="37">
        <f t="shared" si="5"/>
        <v>3634.6</v>
      </c>
      <c r="O24" s="37">
        <f t="shared" si="5"/>
        <v>16370.300000000001</v>
      </c>
      <c r="P24" s="38">
        <f t="shared" si="1"/>
        <v>57404.99999999999</v>
      </c>
      <c r="Q24" s="11"/>
    </row>
    <row r="25" spans="2:16" s="14" customFormat="1" ht="34.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s="12" customFormat="1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1"/>
    </row>
    <row r="27" spans="2:16" s="12" customFormat="1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1"/>
    </row>
    <row r="28" spans="2:16" s="14" customFormat="1" ht="38.25" customHeight="1">
      <c r="B28" s="16"/>
      <c r="C28" s="16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2"/>
    </row>
    <row r="29" spans="2:16" s="12" customFormat="1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1"/>
    </row>
    <row r="30" spans="2:16" s="14" customFormat="1" ht="42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4"/>
    </row>
    <row r="31" spans="2:16" s="12" customFormat="1" ht="12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21"/>
    </row>
    <row r="32" s="18" customFormat="1" ht="12.75">
      <c r="P32" s="23"/>
    </row>
    <row r="33" s="18" customFormat="1" ht="12.75">
      <c r="P33" s="23"/>
    </row>
    <row r="34" s="18" customFormat="1" ht="12.75">
      <c r="P34" s="23"/>
    </row>
    <row r="35" spans="8:10" s="18" customFormat="1" ht="15">
      <c r="H35" s="19"/>
      <c r="J35" s="20"/>
    </row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</sheetData>
  <sheetProtection/>
  <protectedRanges>
    <protectedRange sqref="P20:IV20 Q19:IV19 Q21:IV22 P19:P22 A5:N5 P5:IV18 A1:IV4 B18:O22 A23:IV65536 A6:O12 A14:O17 B13:O13" name="Диапазон1"/>
    <protectedRange sqref="A18" name="Диапазон1_1"/>
    <protectedRange sqref="A19" name="Диапазон1_2"/>
    <protectedRange sqref="A20" name="Диапазон1_3"/>
    <protectedRange sqref="A21" name="Диапазон1_4"/>
    <protectedRange sqref="A22" name="Диапазон1_5"/>
  </protectedRanges>
  <mergeCells count="4">
    <mergeCell ref="A4:O4"/>
    <mergeCell ref="N1:P1"/>
    <mergeCell ref="N2:P2"/>
    <mergeCell ref="N3:P3"/>
  </mergeCells>
  <printOptions/>
  <pageMargins left="0.984251968503937" right="0.15748031496062992" top="0.5905511811023623" bottom="0.31496062992125984" header="0.15748031496062992" footer="0.2362204724409449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Балашова О</cp:lastModifiedBy>
  <cp:lastPrinted>2016-12-01T13:19:53Z</cp:lastPrinted>
  <dcterms:created xsi:type="dcterms:W3CDTF">2005-09-10T09:08:30Z</dcterms:created>
  <dcterms:modified xsi:type="dcterms:W3CDTF">2016-12-05T08:08:30Z</dcterms:modified>
  <cp:category/>
  <cp:version/>
  <cp:contentType/>
  <cp:contentStatus/>
</cp:coreProperties>
</file>