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6" sheetId="1" r:id="rId1"/>
  </sheets>
  <definedNames>
    <definedName name="_xlnm.Print_Titles" localSheetId="0">'расчет 2016'!$9:$9</definedName>
    <definedName name="_xlnm.Print_Area" localSheetId="0">'расчет 2016'!$A$1:$Q$34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<sst xmlns="http://schemas.openxmlformats.org/spreadsheetml/2006/main" count="49" uniqueCount="48">
  <si>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        НАИМЕНОВАНИЕ  ПОКАЗАТЕЛЕЙ            </t>
  </si>
  <si>
    <t>Субсидии</t>
  </si>
  <si>
    <t>Дотации</t>
  </si>
  <si>
    <t>Субвенции</t>
  </si>
  <si>
    <t>ВСЕГО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</si>
  <si>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</si>
  <si>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</si>
  <si>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</si>
  <si>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</si>
  <si>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</si>
  <si>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</si>
  <si>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</si>
  <si>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</si>
  <si>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</si>
  <si>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</si>
  <si>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</si>
  <si>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</si>
  <si>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</si>
  <si>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</si>
  <si>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</si>
  <si>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</si>
  <si>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</si>
  <si>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</si>
  <si>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Собрания депутатов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</si>
  <si>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</si>
  <si>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</si>
  <si>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</si>
  <si>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</si>
  <si>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</si>
  <si>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</si>
  <si>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</si>
  <si>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</si>
  <si>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</si>
  <si>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</si>
  <si>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</si>
  <si>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</si>
  <si>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 xml:space="preserve">РАСПРЕДЕЛЕНИЕ МЕЖБЮДЖЕТНЫХ ТРАНСФЕРТОВ БЮДЖЕТАМ МУНИЦИПАЛЬНЫХ ОБРАЗОВАНИЙ ПОСЕЛЕНИЙ ПИНЕЖСКОГО РАЙОНА НА 2016 ГОД </t>
  </si>
  <si>
    <t>Приложение № 10 к решению</t>
  </si>
  <si>
    <t>Сумма, тыс.рублей</t>
  </si>
  <si>
    <t>Государственная поддержка муниципальных учреждений культуры</t>
  </si>
  <si>
    <t>Резервный фонд Правительства Архангельской области</t>
  </si>
  <si>
    <t>Модернизация и капитальный ремонт объектов топливно-энергетического комплекса и жилищно-коммунального хозяйства</t>
  </si>
  <si>
    <t>Модернизация и капитальный ремонт объектов топливно-энергетического комплекса и жилищно-коммунального хозяйства (районный бюджет)</t>
  </si>
  <si>
    <t>Разработка генеральных планов и правил землепользования</t>
  </si>
  <si>
    <t>Мероприятия по реализации молодежной политики в муниципальных образованиях</t>
  </si>
  <si>
    <t>Приложение № 5 к решению</t>
  </si>
  <si>
    <t>от 24 декабря 2015 года № 476</t>
  </si>
  <si>
    <t>от 20 декабря 2016 года № 35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</si>
</sst>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6"/>
      <name val="Arial Cyr"/>
      <family val="2"/>
    </font>
    <font>
      <sz val="16"/>
      <name val="Arial Cyr"/>
      <family val="2"/>
    </font>
    <font>
      <sz val="10"/>
      <name val="Times New Roman Cyr"/>
      <family val="1"/>
    </font>
    <font>
      <sz val="14"/>
      <name val="Arial Cyr"/>
      <family val="0"/>
    </font>
    <font>
      <sz val="10"/>
      <name val="Arial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2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1">
      <alignment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69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169" fontId="3" fillId="33" borderId="14" xfId="62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35" borderId="15" xfId="0" applyFill="1" applyBorder="1" applyAlignment="1">
      <alignment wrapText="1"/>
    </xf>
    <xf numFmtId="14" fontId="11" fillId="35" borderId="0" xfId="0" applyNumberFormat="1" applyFont="1" applyFill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20" fillId="0" borderId="11" xfId="62" applyNumberFormat="1" applyFont="1" applyFill="1" applyBorder="1" applyAlignment="1" applyProtection="1">
      <alignment horizontal="center" vertical="center"/>
      <protection locked="0"/>
    </xf>
    <xf numFmtId="169" fontId="20" fillId="34" borderId="14" xfId="6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Border="1" applyAlignment="1" applyProtection="1">
      <alignment vertical="center"/>
      <protection locked="0"/>
    </xf>
    <xf numFmtId="0" fontId="22" fillId="33" borderId="16" xfId="0" applyFont="1" applyFill="1" applyBorder="1" applyAlignment="1" applyProtection="1">
      <alignment horizontal="left" vertical="center" wrapText="1"/>
      <protection locked="0"/>
    </xf>
    <xf numFmtId="169" fontId="22" fillId="33" borderId="11" xfId="62" applyNumberFormat="1" applyFont="1" applyFill="1" applyBorder="1" applyAlignment="1" applyProtection="1">
      <alignment horizontal="center" vertical="center"/>
      <protection locked="0"/>
    </xf>
    <xf numFmtId="169" fontId="23" fillId="0" borderId="0" xfId="6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/>
      <protection locked="0"/>
    </xf>
    <xf numFmtId="169" fontId="20" fillId="0" borderId="17" xfId="62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wrapText="1"/>
    </xf>
    <xf numFmtId="0" fontId="19" fillId="0" borderId="11" xfId="54" applyNumberFormat="1" applyFont="1" applyFill="1" applyBorder="1" applyAlignment="1">
      <alignment horizontal="left" vertical="center" wrapText="1"/>
      <protection/>
    </xf>
    <xf numFmtId="169" fontId="22" fillId="33" borderId="14" xfId="62" applyNumberFormat="1" applyFont="1" applyFill="1" applyBorder="1" applyAlignment="1" applyProtection="1">
      <alignment horizontal="center" vertical="center"/>
      <protection locked="0"/>
    </xf>
    <xf numFmtId="0" fontId="19" fillId="0" borderId="11" xfId="54" applyFont="1" applyFill="1" applyBorder="1" applyAlignment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87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65" fontId="24" fillId="0" borderId="0" xfId="0" applyNumberFormat="1" applyFont="1" applyFill="1" applyBorder="1" applyAlignment="1" applyProtection="1">
      <alignment horizontal="center" vertical="center"/>
      <protection locked="0"/>
    </xf>
    <xf numFmtId="193" fontId="25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/>
      <protection locked="0"/>
    </xf>
    <xf numFmtId="187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16" fillId="35" borderId="0" xfId="0" applyFont="1" applyFill="1" applyAlignment="1">
      <alignment/>
    </xf>
    <xf numFmtId="1" fontId="13" fillId="35" borderId="15" xfId="0" applyNumberFormat="1" applyFont="1" applyFill="1" applyBorder="1" applyAlignment="1" applyProtection="1">
      <alignment wrapText="1"/>
      <protection locked="0"/>
    </xf>
    <xf numFmtId="0" fontId="14" fillId="35" borderId="15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view="pageBreakPreview" zoomScale="60" zoomScaleNormal="70" zoomScalePageLayoutView="0" workbookViewId="0" topLeftCell="A1">
      <pane xSplit="1" ySplit="9" topLeftCell="J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" sqref="O4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00390625" style="1" customWidth="1"/>
    <col min="17" max="17" width="20.2539062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4" t="s">
        <v>45</v>
      </c>
      <c r="P1" s="55"/>
      <c r="Q1" s="55"/>
    </row>
    <row r="2" spans="1:17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4" t="s">
        <v>23</v>
      </c>
      <c r="P2" s="55"/>
      <c r="Q2" s="55"/>
    </row>
    <row r="3" spans="1:17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4" t="s">
        <v>47</v>
      </c>
      <c r="P3" s="55"/>
      <c r="Q3" s="55"/>
    </row>
    <row r="4" spans="1:1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54" t="s">
        <v>37</v>
      </c>
      <c r="P5" s="55"/>
      <c r="Q5" s="55"/>
    </row>
    <row r="6" spans="1:17" ht="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54" t="s">
        <v>23</v>
      </c>
      <c r="P6" s="55"/>
      <c r="Q6" s="55"/>
    </row>
    <row r="7" spans="1:17" ht="18">
      <c r="A7" s="19"/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54" t="s">
        <v>46</v>
      </c>
      <c r="P7" s="55"/>
      <c r="Q7" s="55"/>
    </row>
    <row r="8" spans="1:20" ht="34.5" customHeight="1">
      <c r="A8" s="56" t="s">
        <v>36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1"/>
      <c r="Q8" s="22"/>
      <c r="R8" s="2"/>
      <c r="S8" s="2"/>
      <c r="T8" s="2"/>
    </row>
    <row r="9" spans="1:24" ht="33.75" customHeight="1" thickBot="1">
      <c r="A9" s="14" t="s">
        <v>0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5" t="s">
        <v>38</v>
      </c>
      <c r="R9" s="3"/>
      <c r="S9" s="3"/>
      <c r="T9" s="3"/>
      <c r="U9" s="4"/>
      <c r="V9" s="4"/>
      <c r="W9" s="4"/>
      <c r="X9" s="4"/>
    </row>
    <row r="10" spans="1:24" ht="48" customHeight="1">
      <c r="A10" s="13" t="s">
        <v>2</v>
      </c>
      <c r="B10" s="16">
        <f>B11+B12</f>
        <v>149.2</v>
      </c>
      <c r="C10" s="16">
        <f>C11+C12</f>
        <v>746.4000000000001</v>
      </c>
      <c r="D10" s="16">
        <f aca="true" t="shared" si="0" ref="D10:P10">D11+D12</f>
        <v>459</v>
      </c>
      <c r="E10" s="16">
        <f t="shared" si="0"/>
        <v>241.3</v>
      </c>
      <c r="F10" s="16">
        <f t="shared" si="0"/>
        <v>64.4</v>
      </c>
      <c r="G10" s="16">
        <f t="shared" si="0"/>
        <v>465.7</v>
      </c>
      <c r="H10" s="16">
        <f t="shared" si="0"/>
        <v>82.9</v>
      </c>
      <c r="I10" s="16">
        <f t="shared" si="0"/>
        <v>1035.4</v>
      </c>
      <c r="J10" s="16">
        <f t="shared" si="0"/>
        <v>49</v>
      </c>
      <c r="K10" s="16">
        <f t="shared" si="0"/>
        <v>1162.7</v>
      </c>
      <c r="L10" s="16">
        <f t="shared" si="0"/>
        <v>720.5</v>
      </c>
      <c r="M10" s="16">
        <f t="shared" si="0"/>
        <v>649.3</v>
      </c>
      <c r="N10" s="16">
        <f t="shared" si="0"/>
        <v>260.9</v>
      </c>
      <c r="O10" s="16">
        <f t="shared" si="0"/>
        <v>49.4</v>
      </c>
      <c r="P10" s="16">
        <f t="shared" si="0"/>
        <v>707.2</v>
      </c>
      <c r="Q10" s="17">
        <f>SUM(B10:P10)</f>
        <v>6843.299999999999</v>
      </c>
      <c r="R10" s="5"/>
      <c r="S10" s="5"/>
      <c r="T10" s="3"/>
      <c r="U10" s="4"/>
      <c r="V10" s="4"/>
      <c r="W10" s="4"/>
      <c r="X10" s="4"/>
    </row>
    <row r="11" spans="1:23" ht="47.25" customHeight="1">
      <c r="A11" s="23" t="s">
        <v>26</v>
      </c>
      <c r="B11" s="24">
        <v>80.4</v>
      </c>
      <c r="C11" s="24">
        <v>255.8</v>
      </c>
      <c r="D11" s="24">
        <v>290.1</v>
      </c>
      <c r="E11" s="24">
        <v>220.4</v>
      </c>
      <c r="F11" s="24">
        <v>64.4</v>
      </c>
      <c r="G11" s="24">
        <v>186</v>
      </c>
      <c r="H11" s="24">
        <v>82.9</v>
      </c>
      <c r="I11" s="24">
        <v>1035.4</v>
      </c>
      <c r="J11" s="24">
        <v>49</v>
      </c>
      <c r="K11" s="24">
        <v>405.8</v>
      </c>
      <c r="L11" s="24">
        <v>425.2</v>
      </c>
      <c r="M11" s="24">
        <v>291.5</v>
      </c>
      <c r="N11" s="24">
        <v>128.3</v>
      </c>
      <c r="O11" s="24">
        <v>49.4</v>
      </c>
      <c r="P11" s="24">
        <v>707.2</v>
      </c>
      <c r="Q11" s="25">
        <f aca="true" t="shared" si="1" ref="Q11:Q32">SUM(B11:P11)</f>
        <v>4271.8</v>
      </c>
      <c r="R11" s="26"/>
      <c r="S11" s="26"/>
      <c r="T11" s="6"/>
      <c r="U11" s="7"/>
      <c r="V11" s="7"/>
      <c r="W11" s="7"/>
    </row>
    <row r="12" spans="1:23" ht="47.25" customHeight="1">
      <c r="A12" s="23" t="s">
        <v>27</v>
      </c>
      <c r="B12" s="24">
        <v>68.8</v>
      </c>
      <c r="C12" s="24">
        <v>490.6</v>
      </c>
      <c r="D12" s="24">
        <v>168.9</v>
      </c>
      <c r="E12" s="24">
        <v>20.9</v>
      </c>
      <c r="F12" s="24">
        <v>0</v>
      </c>
      <c r="G12" s="24">
        <v>279.7</v>
      </c>
      <c r="H12" s="24">
        <v>0</v>
      </c>
      <c r="I12" s="24">
        <v>0</v>
      </c>
      <c r="J12" s="24">
        <v>0</v>
      </c>
      <c r="K12" s="24">
        <v>756.9</v>
      </c>
      <c r="L12" s="24">
        <v>295.3</v>
      </c>
      <c r="M12" s="24">
        <v>357.8</v>
      </c>
      <c r="N12" s="24">
        <v>132.6</v>
      </c>
      <c r="O12" s="24">
        <v>0</v>
      </c>
      <c r="P12" s="24">
        <v>0</v>
      </c>
      <c r="Q12" s="25">
        <f t="shared" si="1"/>
        <v>2571.5</v>
      </c>
      <c r="R12" s="26"/>
      <c r="S12" s="26"/>
      <c r="T12" s="6"/>
      <c r="U12" s="7"/>
      <c r="V12" s="7"/>
      <c r="W12" s="7"/>
    </row>
    <row r="13" spans="1:19" s="8" customFormat="1" ht="45.75" customHeight="1">
      <c r="A13" s="27" t="s">
        <v>1</v>
      </c>
      <c r="B13" s="28">
        <f>SUM(B14:B20)</f>
        <v>2168.3</v>
      </c>
      <c r="C13" s="28">
        <f aca="true" t="shared" si="2" ref="C13:P13">SUM(C14:C20)</f>
        <v>4585.7</v>
      </c>
      <c r="D13" s="28">
        <f t="shared" si="2"/>
        <v>2745</v>
      </c>
      <c r="E13" s="28">
        <f t="shared" si="2"/>
        <v>2794.5</v>
      </c>
      <c r="F13" s="28">
        <f t="shared" si="2"/>
        <v>2596.2</v>
      </c>
      <c r="G13" s="28">
        <f t="shared" si="2"/>
        <v>4161.7</v>
      </c>
      <c r="H13" s="28">
        <f t="shared" si="2"/>
        <v>2696</v>
      </c>
      <c r="I13" s="28">
        <f t="shared" si="2"/>
        <v>5062.8</v>
      </c>
      <c r="J13" s="28">
        <f t="shared" si="2"/>
        <v>1686.2</v>
      </c>
      <c r="K13" s="28">
        <f t="shared" si="2"/>
        <v>50</v>
      </c>
      <c r="L13" s="28">
        <f>SUM(L14:L20)</f>
        <v>4775.7</v>
      </c>
      <c r="M13" s="28">
        <f>SUM(M14:M20)</f>
        <v>3453.9</v>
      </c>
      <c r="N13" s="28">
        <f t="shared" si="2"/>
        <v>4206.7</v>
      </c>
      <c r="O13" s="28">
        <f t="shared" si="2"/>
        <v>3111.8</v>
      </c>
      <c r="P13" s="28">
        <f t="shared" si="2"/>
        <v>11062.3</v>
      </c>
      <c r="Q13" s="28">
        <f>SUM(Q14:Q20)</f>
        <v>55156.8</v>
      </c>
      <c r="R13" s="29"/>
      <c r="S13" s="30"/>
    </row>
    <row r="14" spans="1:19" s="9" customFormat="1" ht="47.25" customHeight="1">
      <c r="A14" s="31" t="s">
        <v>24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12.5</v>
      </c>
      <c r="M14" s="24">
        <v>12.5</v>
      </c>
      <c r="N14" s="24">
        <v>0</v>
      </c>
      <c r="O14" s="24">
        <v>0</v>
      </c>
      <c r="P14" s="24">
        <f>95-25</f>
        <v>70</v>
      </c>
      <c r="Q14" s="25">
        <f t="shared" si="1"/>
        <v>95</v>
      </c>
      <c r="R14" s="29"/>
      <c r="S14" s="32"/>
    </row>
    <row r="15" spans="1:19" s="9" customFormat="1" ht="47.25" customHeight="1">
      <c r="A15" s="31" t="s">
        <v>25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10</v>
      </c>
      <c r="M15" s="24">
        <v>5</v>
      </c>
      <c r="N15" s="24">
        <v>0</v>
      </c>
      <c r="O15" s="24">
        <v>0</v>
      </c>
      <c r="P15" s="24">
        <v>14</v>
      </c>
      <c r="Q15" s="25">
        <f t="shared" si="1"/>
        <v>29</v>
      </c>
      <c r="R15" s="29"/>
      <c r="S15" s="32"/>
    </row>
    <row r="16" spans="1:19" s="9" customFormat="1" ht="45" customHeight="1">
      <c r="A16" s="18" t="s">
        <v>22</v>
      </c>
      <c r="B16" s="33">
        <v>2168.3</v>
      </c>
      <c r="C16" s="24">
        <v>4585.7</v>
      </c>
      <c r="D16" s="24">
        <v>2745</v>
      </c>
      <c r="E16" s="24">
        <v>2794.5</v>
      </c>
      <c r="F16" s="24">
        <v>2596.2</v>
      </c>
      <c r="G16" s="24">
        <v>4161.7</v>
      </c>
      <c r="H16" s="24">
        <v>2696</v>
      </c>
      <c r="I16" s="24">
        <v>5062.8</v>
      </c>
      <c r="J16" s="24">
        <v>1686.2</v>
      </c>
      <c r="K16" s="24">
        <v>0</v>
      </c>
      <c r="L16" s="24">
        <v>4753.2</v>
      </c>
      <c r="M16" s="24">
        <v>3436.4</v>
      </c>
      <c r="N16" s="24">
        <v>4206.7</v>
      </c>
      <c r="O16" s="24">
        <v>3111.8</v>
      </c>
      <c r="P16" s="24">
        <v>10340</v>
      </c>
      <c r="Q16" s="25">
        <f t="shared" si="1"/>
        <v>54344.5</v>
      </c>
      <c r="R16" s="29"/>
      <c r="S16" s="32"/>
    </row>
    <row r="17" spans="1:19" s="9" customFormat="1" ht="69" customHeight="1">
      <c r="A17" s="34" t="s">
        <v>41</v>
      </c>
      <c r="B17" s="3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446.8</v>
      </c>
      <c r="Q17" s="25">
        <f t="shared" si="1"/>
        <v>446.8</v>
      </c>
      <c r="R17" s="29"/>
      <c r="S17" s="32"/>
    </row>
    <row r="18" spans="1:19" s="9" customFormat="1" ht="78.75" customHeight="1">
      <c r="A18" s="34" t="s">
        <v>42</v>
      </c>
      <c r="B18" s="3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191.5</v>
      </c>
      <c r="Q18" s="25">
        <f t="shared" si="1"/>
        <v>191.5</v>
      </c>
      <c r="R18" s="29"/>
      <c r="S18" s="32"/>
    </row>
    <row r="19" spans="1:19" s="9" customFormat="1" ht="50.25" customHeight="1" hidden="1">
      <c r="A19" s="34" t="s">
        <v>43</v>
      </c>
      <c r="B19" s="33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/>
      <c r="N19" s="24"/>
      <c r="O19" s="24"/>
      <c r="P19" s="24"/>
      <c r="Q19" s="25">
        <f t="shared" si="1"/>
        <v>0</v>
      </c>
      <c r="R19" s="29"/>
      <c r="S19" s="32"/>
    </row>
    <row r="20" spans="1:19" s="9" customFormat="1" ht="69" customHeight="1">
      <c r="A20" s="35" t="s">
        <v>44</v>
      </c>
      <c r="B20" s="33"/>
      <c r="C20" s="24"/>
      <c r="D20" s="24"/>
      <c r="E20" s="24"/>
      <c r="F20" s="24"/>
      <c r="G20" s="24"/>
      <c r="H20" s="24"/>
      <c r="I20" s="24"/>
      <c r="J20" s="24"/>
      <c r="K20" s="24">
        <v>50</v>
      </c>
      <c r="L20" s="24"/>
      <c r="M20" s="24"/>
      <c r="N20" s="24"/>
      <c r="O20" s="24"/>
      <c r="P20" s="24"/>
      <c r="Q20" s="25">
        <f t="shared" si="1"/>
        <v>50</v>
      </c>
      <c r="R20" s="29"/>
      <c r="S20" s="32"/>
    </row>
    <row r="21" spans="1:19" s="8" customFormat="1" ht="45" customHeight="1">
      <c r="A21" s="27" t="s">
        <v>3</v>
      </c>
      <c r="B21" s="28">
        <f>B22+B23</f>
        <v>164.9</v>
      </c>
      <c r="C21" s="28">
        <f aca="true" t="shared" si="3" ref="C21:P21">C22+C23</f>
        <v>164.9</v>
      </c>
      <c r="D21" s="28">
        <f t="shared" si="3"/>
        <v>164.9</v>
      </c>
      <c r="E21" s="28">
        <f t="shared" si="3"/>
        <v>164.9</v>
      </c>
      <c r="F21" s="28">
        <f t="shared" si="3"/>
        <v>164.9</v>
      </c>
      <c r="G21" s="28">
        <f t="shared" si="3"/>
        <v>164.9</v>
      </c>
      <c r="H21" s="28">
        <f t="shared" si="3"/>
        <v>164.9</v>
      </c>
      <c r="I21" s="28">
        <f t="shared" si="3"/>
        <v>62.5</v>
      </c>
      <c r="J21" s="28">
        <f t="shared" si="3"/>
        <v>164.9</v>
      </c>
      <c r="K21" s="28">
        <f t="shared" si="3"/>
        <v>164.9</v>
      </c>
      <c r="L21" s="28">
        <f t="shared" si="3"/>
        <v>415.7</v>
      </c>
      <c r="M21" s="28">
        <f t="shared" si="3"/>
        <v>164.9</v>
      </c>
      <c r="N21" s="28">
        <f t="shared" si="3"/>
        <v>164.9</v>
      </c>
      <c r="O21" s="28">
        <f t="shared" si="3"/>
        <v>164.9</v>
      </c>
      <c r="P21" s="28">
        <f t="shared" si="3"/>
        <v>415.7</v>
      </c>
      <c r="Q21" s="36">
        <f>SUM(B21:P21)</f>
        <v>2872.7000000000003</v>
      </c>
      <c r="R21" s="29"/>
      <c r="S21" s="30"/>
    </row>
    <row r="22" spans="1:19" s="9" customFormat="1" ht="47.25" customHeight="1">
      <c r="A22" s="31" t="s">
        <v>21</v>
      </c>
      <c r="B22" s="24">
        <v>102.4</v>
      </c>
      <c r="C22" s="24">
        <v>102.4</v>
      </c>
      <c r="D22" s="24">
        <v>102.4</v>
      </c>
      <c r="E22" s="24">
        <v>102.4</v>
      </c>
      <c r="F22" s="24">
        <v>102.4</v>
      </c>
      <c r="G22" s="24">
        <v>102.4</v>
      </c>
      <c r="H22" s="24">
        <v>102.4</v>
      </c>
      <c r="I22" s="24">
        <v>0</v>
      </c>
      <c r="J22" s="24">
        <v>102.4</v>
      </c>
      <c r="K22" s="24">
        <v>102.4</v>
      </c>
      <c r="L22" s="24">
        <v>353.2</v>
      </c>
      <c r="M22" s="24">
        <v>102.4</v>
      </c>
      <c r="N22" s="24">
        <v>102.4</v>
      </c>
      <c r="O22" s="24">
        <v>102.4</v>
      </c>
      <c r="P22" s="24">
        <v>353.2</v>
      </c>
      <c r="Q22" s="25">
        <f>SUM(B22:P22)</f>
        <v>1935.2000000000003</v>
      </c>
      <c r="R22" s="29"/>
      <c r="S22" s="32"/>
    </row>
    <row r="23" spans="1:19" s="9" customFormat="1" ht="47.25" customHeight="1">
      <c r="A23" s="31" t="s">
        <v>20</v>
      </c>
      <c r="B23" s="24">
        <v>62.5</v>
      </c>
      <c r="C23" s="24">
        <v>62.5</v>
      </c>
      <c r="D23" s="24">
        <v>62.5</v>
      </c>
      <c r="E23" s="24">
        <v>62.5</v>
      </c>
      <c r="F23" s="24">
        <v>62.5</v>
      </c>
      <c r="G23" s="24">
        <v>62.5</v>
      </c>
      <c r="H23" s="24">
        <v>62.5</v>
      </c>
      <c r="I23" s="24">
        <v>62.5</v>
      </c>
      <c r="J23" s="24">
        <v>62.5</v>
      </c>
      <c r="K23" s="24">
        <v>62.5</v>
      </c>
      <c r="L23" s="24">
        <v>62.5</v>
      </c>
      <c r="M23" s="24">
        <v>62.5</v>
      </c>
      <c r="N23" s="24">
        <v>62.5</v>
      </c>
      <c r="O23" s="24">
        <v>62.5</v>
      </c>
      <c r="P23" s="24">
        <v>62.5</v>
      </c>
      <c r="Q23" s="25">
        <f>SUM(B23:P23)</f>
        <v>937.5</v>
      </c>
      <c r="R23" s="29"/>
      <c r="S23" s="32"/>
    </row>
    <row r="24" spans="1:19" s="8" customFormat="1" ht="49.5" customHeight="1">
      <c r="A24" s="27" t="s">
        <v>28</v>
      </c>
      <c r="B24" s="28">
        <f>SUM(B25:B33)</f>
        <v>40.2</v>
      </c>
      <c r="C24" s="28">
        <f aca="true" t="shared" si="4" ref="C24:P24">SUM(C25:C33)</f>
        <v>123.4</v>
      </c>
      <c r="D24" s="28">
        <f>SUM(D25:D33)</f>
        <v>273.6</v>
      </c>
      <c r="E24" s="28">
        <f>SUM(E25:E33)</f>
        <v>274.6</v>
      </c>
      <c r="F24" s="28">
        <f t="shared" si="4"/>
        <v>74.6</v>
      </c>
      <c r="G24" s="28">
        <f t="shared" si="4"/>
        <v>120.7</v>
      </c>
      <c r="H24" s="28">
        <f t="shared" si="4"/>
        <v>68.5</v>
      </c>
      <c r="I24" s="28">
        <f t="shared" si="4"/>
        <v>1373.4</v>
      </c>
      <c r="J24" s="28">
        <f t="shared" si="4"/>
        <v>92.1</v>
      </c>
      <c r="K24" s="28">
        <f t="shared" si="4"/>
        <v>267.8</v>
      </c>
      <c r="L24" s="28">
        <f t="shared" si="4"/>
        <v>299.5</v>
      </c>
      <c r="M24" s="28">
        <f>SUM(M25:M33)</f>
        <v>283.9</v>
      </c>
      <c r="N24" s="28">
        <f t="shared" si="4"/>
        <v>134.9</v>
      </c>
      <c r="O24" s="28">
        <f t="shared" si="4"/>
        <v>40.9</v>
      </c>
      <c r="P24" s="28">
        <f t="shared" si="4"/>
        <v>5885.8</v>
      </c>
      <c r="Q24" s="28">
        <f>SUM(Q25:Q33)</f>
        <v>9353.900000000001</v>
      </c>
      <c r="R24" s="29"/>
      <c r="S24" s="30"/>
    </row>
    <row r="25" spans="1:19" s="9" customFormat="1" ht="60.75" customHeight="1">
      <c r="A25" s="18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113.6</v>
      </c>
      <c r="Q25" s="25">
        <f t="shared" si="1"/>
        <v>113.6</v>
      </c>
      <c r="R25" s="29"/>
      <c r="S25" s="32"/>
    </row>
    <row r="26" spans="1:19" s="9" customFormat="1" ht="119.25" customHeight="1">
      <c r="A26" s="18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1911.4</v>
      </c>
      <c r="Q26" s="25">
        <f t="shared" si="1"/>
        <v>1911.4</v>
      </c>
      <c r="R26" s="29"/>
      <c r="S26" s="32"/>
    </row>
    <row r="27" spans="1:19" s="9" customFormat="1" ht="110.25" customHeight="1">
      <c r="A27" s="18" t="s">
        <v>35</v>
      </c>
      <c r="B27" s="24">
        <v>40.2</v>
      </c>
      <c r="C27" s="24">
        <v>123.4</v>
      </c>
      <c r="D27" s="24">
        <v>173.6</v>
      </c>
      <c r="E27" s="24">
        <v>245.4</v>
      </c>
      <c r="F27" s="24">
        <v>74.6</v>
      </c>
      <c r="G27" s="24">
        <v>120.7</v>
      </c>
      <c r="H27" s="24">
        <v>68.5</v>
      </c>
      <c r="I27" s="24">
        <v>1173</v>
      </c>
      <c r="J27" s="24">
        <v>92.1</v>
      </c>
      <c r="K27" s="24">
        <v>267.8</v>
      </c>
      <c r="L27" s="24">
        <v>299.5</v>
      </c>
      <c r="M27" s="24">
        <v>192.4</v>
      </c>
      <c r="N27" s="24">
        <v>134.9</v>
      </c>
      <c r="O27" s="24">
        <v>40.9</v>
      </c>
      <c r="P27" s="24">
        <v>836.6</v>
      </c>
      <c r="Q27" s="25">
        <f t="shared" si="1"/>
        <v>3883.6000000000004</v>
      </c>
      <c r="R27" s="29"/>
      <c r="S27" s="32"/>
    </row>
    <row r="28" spans="1:19" s="9" customFormat="1" ht="72" customHeight="1">
      <c r="A28" s="18" t="s">
        <v>31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24</v>
      </c>
      <c r="Q28" s="25">
        <f t="shared" si="1"/>
        <v>24</v>
      </c>
      <c r="R28" s="29"/>
      <c r="S28" s="32"/>
    </row>
    <row r="29" spans="1:19" s="9" customFormat="1" ht="99" customHeight="1">
      <c r="A29" s="18" t="s">
        <v>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81.8</v>
      </c>
      <c r="Q29" s="25">
        <f t="shared" si="1"/>
        <v>81.8</v>
      </c>
      <c r="R29" s="29"/>
      <c r="S29" s="32"/>
    </row>
    <row r="30" spans="1:19" s="9" customFormat="1" ht="179.25" customHeight="1">
      <c r="A30" s="18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259.1</v>
      </c>
      <c r="Q30" s="25">
        <f t="shared" si="1"/>
        <v>259.1</v>
      </c>
      <c r="R30" s="29"/>
      <c r="S30" s="32"/>
    </row>
    <row r="31" spans="1:19" s="9" customFormat="1" ht="87" customHeight="1">
      <c r="A31" s="31" t="s">
        <v>33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2659.3</v>
      </c>
      <c r="Q31" s="25">
        <f t="shared" si="1"/>
        <v>2659.3</v>
      </c>
      <c r="R31" s="29"/>
      <c r="S31" s="32"/>
    </row>
    <row r="32" spans="1:19" s="9" customFormat="1" ht="54.75" customHeight="1">
      <c r="A32" s="37" t="s">
        <v>39</v>
      </c>
      <c r="B32" s="24"/>
      <c r="C32" s="24"/>
      <c r="D32" s="24">
        <v>100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>
        <f t="shared" si="1"/>
        <v>100</v>
      </c>
      <c r="R32" s="29"/>
      <c r="S32" s="32"/>
    </row>
    <row r="33" spans="1:19" s="9" customFormat="1" ht="48" customHeight="1">
      <c r="A33" s="37" t="s">
        <v>40</v>
      </c>
      <c r="B33" s="33"/>
      <c r="C33" s="24"/>
      <c r="D33" s="24"/>
      <c r="E33" s="24">
        <v>29.2</v>
      </c>
      <c r="F33" s="24"/>
      <c r="G33" s="24"/>
      <c r="H33" s="24"/>
      <c r="I33" s="24">
        <v>200.4</v>
      </c>
      <c r="J33" s="24"/>
      <c r="K33" s="24"/>
      <c r="L33" s="24"/>
      <c r="M33" s="24">
        <v>91.5</v>
      </c>
      <c r="N33" s="24"/>
      <c r="O33" s="24"/>
      <c r="P33" s="24"/>
      <c r="Q33" s="25">
        <f>SUM(B33:P33)</f>
        <v>321.1</v>
      </c>
      <c r="R33" s="29"/>
      <c r="S33" s="32"/>
    </row>
    <row r="34" spans="1:19" s="8" customFormat="1" ht="49.5" customHeight="1">
      <c r="A34" s="38" t="s">
        <v>4</v>
      </c>
      <c r="B34" s="28">
        <f aca="true" t="shared" si="5" ref="B34:P34">B10+B13+B21+B24</f>
        <v>2522.6</v>
      </c>
      <c r="C34" s="28">
        <f t="shared" si="5"/>
        <v>5620.4</v>
      </c>
      <c r="D34" s="28">
        <f t="shared" si="5"/>
        <v>3642.5</v>
      </c>
      <c r="E34" s="28">
        <f t="shared" si="5"/>
        <v>3475.3</v>
      </c>
      <c r="F34" s="28">
        <f t="shared" si="5"/>
        <v>2900.1</v>
      </c>
      <c r="G34" s="28">
        <f t="shared" si="5"/>
        <v>4912.999999999999</v>
      </c>
      <c r="H34" s="28">
        <f t="shared" si="5"/>
        <v>3012.3</v>
      </c>
      <c r="I34" s="28">
        <f t="shared" si="5"/>
        <v>7534.1</v>
      </c>
      <c r="J34" s="28">
        <f t="shared" si="5"/>
        <v>1992.2</v>
      </c>
      <c r="K34" s="28">
        <f t="shared" si="5"/>
        <v>1645.4</v>
      </c>
      <c r="L34" s="28">
        <f t="shared" si="5"/>
        <v>6211.4</v>
      </c>
      <c r="M34" s="28">
        <f t="shared" si="5"/>
        <v>4551.999999999999</v>
      </c>
      <c r="N34" s="28">
        <f t="shared" si="5"/>
        <v>4767.399999999999</v>
      </c>
      <c r="O34" s="28">
        <f t="shared" si="5"/>
        <v>3367.0000000000005</v>
      </c>
      <c r="P34" s="28">
        <f t="shared" si="5"/>
        <v>18071</v>
      </c>
      <c r="Q34" s="36">
        <f>SUM(B34:P34)</f>
        <v>74226.7</v>
      </c>
      <c r="R34" s="29"/>
      <c r="S34" s="30"/>
    </row>
    <row r="35" spans="1:19" s="11" customFormat="1" ht="34.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9"/>
      <c r="S35" s="39"/>
    </row>
    <row r="36" spans="1:19" s="10" customFormat="1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1"/>
      <c r="R36" s="41"/>
      <c r="S36" s="41"/>
    </row>
    <row r="37" spans="1:19" s="10" customFormat="1" ht="23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4"/>
      <c r="R37" s="41"/>
      <c r="S37" s="41"/>
    </row>
    <row r="38" spans="1:19" s="11" customFormat="1" ht="38.25" customHeight="1">
      <c r="A38" s="39"/>
      <c r="B38" s="45"/>
      <c r="C38" s="45"/>
      <c r="D38" s="4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39"/>
      <c r="S38" s="39"/>
    </row>
    <row r="39" spans="1:19" s="10" customFormat="1" ht="12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1"/>
      <c r="R39" s="41"/>
      <c r="S39" s="41"/>
    </row>
    <row r="40" spans="1:19" s="11" customFormat="1" ht="42" customHeight="1">
      <c r="A40" s="3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39"/>
      <c r="S40" s="39"/>
    </row>
    <row r="41" spans="1:19" s="10" customFormat="1" ht="12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1"/>
      <c r="R41" s="41"/>
      <c r="S41" s="41"/>
    </row>
    <row r="42" spans="1:19" s="12" customFormat="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</row>
    <row r="43" spans="1:19" s="12" customFormat="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</row>
    <row r="44" spans="1:19" s="12" customFormat="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</row>
    <row r="45" spans="1:19" s="12" customFormat="1" ht="15">
      <c r="A45" s="49"/>
      <c r="B45" s="49"/>
      <c r="C45" s="49"/>
      <c r="D45" s="49"/>
      <c r="E45" s="49"/>
      <c r="F45" s="49"/>
      <c r="G45" s="49"/>
      <c r="H45" s="51"/>
      <c r="I45" s="49"/>
      <c r="J45" s="52"/>
      <c r="K45" s="49"/>
      <c r="L45" s="49"/>
      <c r="M45" s="49"/>
      <c r="N45" s="49"/>
      <c r="O45" s="49"/>
      <c r="P45" s="49"/>
      <c r="Q45" s="49"/>
      <c r="R45" s="49"/>
      <c r="S45" s="49"/>
    </row>
    <row r="46" spans="1:19" s="12" customFormat="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s="12" customFormat="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12" customFormat="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12" customFormat="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12" customFormat="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12" customFormat="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12" customFormat="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12" customFormat="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12" customFormat="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12" customFormat="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12" customFormat="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12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12" customFormat="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s="12" customFormat="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s="12" customFormat="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s="12" customFormat="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s="12" customFormat="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s="12" customFormat="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</sheetData>
  <sheetProtection/>
  <protectedRanges>
    <protectedRange sqref="A21:A24 B26:P27 B28:IV28 R26:IV27 R29:IV30 Q26:Q30 B29:P30 A5:O7 B31:IV65536 A34:A65536 A31 B21:IV25 A9:A16 C9:O12 B9:B20 R5:IV20 P5:Q12 C13:Q20 O1:Q3" name="Диапазон1"/>
    <protectedRange sqref="A25" name="Диапазон1_1"/>
    <protectedRange sqref="A26:A27" name="Диапазон1_2"/>
    <protectedRange sqref="A28" name="Диапазон1_3"/>
    <protectedRange sqref="A29" name="Диапазон1_4"/>
    <protectedRange sqref="A30" name="Диапазон1_5"/>
    <protectedRange sqref="A8:O8" name="Диапазон1_6"/>
  </protectedRanges>
  <mergeCells count="7">
    <mergeCell ref="O1:Q1"/>
    <mergeCell ref="O2:Q2"/>
    <mergeCell ref="O3:Q3"/>
    <mergeCell ref="A8:O8"/>
    <mergeCell ref="O5:Q5"/>
    <mergeCell ref="O7:Q7"/>
    <mergeCell ref="O6:Q6"/>
  </mergeCells>
  <printOptions/>
  <pageMargins left="0.984251968503937" right="0.15748031496062992" top="0.5905511811023623" bottom="0.31496062992125984" header="0.15748031496062992" footer="0.2362204724409449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2016-11-01T11:52:53Z</cp:lastPrinted>
  <dcterms:created xsi:type="dcterms:W3CDTF">2005-09-10T09:08:30Z</dcterms:created>
  <dcterms:modified xsi:type="dcterms:W3CDTF">2016-12-23T08:56:56Z</dcterms:modified>
  <cp:category/>
  <cp:version/>
  <cp:contentType/>
  <cp:contentStatus/>
</cp:coreProperties>
</file>